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da\Desktop\Dana\Li Sa\VV\"/>
    </mc:Choice>
  </mc:AlternateContent>
  <bookViews>
    <workbookView xWindow="0" yWindow="0" windowWidth="23040" windowHeight="9096"/>
  </bookViews>
  <sheets>
    <sheet name="101 KL" sheetId="5" r:id="rId1"/>
    <sheet name="000 Rek" sheetId="25" r:id="rId2"/>
    <sheet name="000 Pol" sheetId="24" r:id="rId3"/>
    <sheet name="103 Rek" sheetId="11" r:id="rId4"/>
    <sheet name="103 Pol" sheetId="27" r:id="rId5"/>
  </sheets>
  <externalReferences>
    <externalReference r:id="rId6"/>
    <externalReference r:id="rId7"/>
  </externalReferences>
  <definedNames>
    <definedName name="a" localSheetId="2">#REF!</definedName>
    <definedName name="a" localSheetId="1">#REF!</definedName>
    <definedName name="a" localSheetId="4">#REF!</definedName>
    <definedName name="a">#REF!</definedName>
    <definedName name="cisloobjektu">'101 KL'!$A$5</definedName>
    <definedName name="CisloRozpoctu">'101 KL'!$C$2</definedName>
    <definedName name="cislostavby">'101 KL'!$A$7</definedName>
    <definedName name="JKSO">'101 KL'!$G$2</definedName>
    <definedName name="MJ">'101 KL'!$G$5</definedName>
    <definedName name="nazevobjektu">'101 KL'!$C$5</definedName>
    <definedName name="NazevRozpoctu">'101 KL'!$D$2</definedName>
    <definedName name="nazevstavby">'101 KL'!$C$7</definedName>
    <definedName name="_xlnm.Print_Titles" localSheetId="2">'000 Pol'!$1:$7</definedName>
    <definedName name="_xlnm.Print_Titles" localSheetId="1">'000 Rek'!$6:$6</definedName>
    <definedName name="_xlnm.Print_Titles" localSheetId="4">'103 Pol'!$1:$7</definedName>
    <definedName name="_xlnm.Print_Titles" localSheetId="3">'103 Rek'!$6:$6</definedName>
    <definedName name="_xlnm.Print_Area" localSheetId="2">'000 Pol'!$A$1:$G$23</definedName>
    <definedName name="_xlnm.Print_Area" localSheetId="1">'000 Rek'!$A$1:$F$24</definedName>
    <definedName name="_xlnm.Print_Area" localSheetId="0">'101 KL'!$A$1:$G$50</definedName>
    <definedName name="_xlnm.Print_Area" localSheetId="4">'103 Pol'!$A$1:$G$37</definedName>
    <definedName name="_xlnm.Print_Area" localSheetId="3">'103 Rek'!$A$1:$F$27</definedName>
    <definedName name="Poznamka">'101 KL'!$B$37</definedName>
    <definedName name="Projektant">'101 KL'!$C$8</definedName>
    <definedName name="Rozpoctoval">'101 KL'!$C$12</definedName>
    <definedName name="SazbaDPH1">'101 KL'!$C$30</definedName>
    <definedName name="SazbaDPH2" localSheetId="2">'[1]Krycí list'!$C$32</definedName>
    <definedName name="SazbaDPH2" localSheetId="1">'[2]Krycí list'!$C$32</definedName>
    <definedName name="SazbaDPH2" localSheetId="3">'[2]Krycí list'!$C$32</definedName>
    <definedName name="SazbaDPH2">'101 KL'!$C$32</definedName>
    <definedName name="SloupecCC" localSheetId="2">#REF!</definedName>
    <definedName name="SloupecCC" localSheetId="1">#REF!</definedName>
    <definedName name="SloupecCC" localSheetId="4">#REF!</definedName>
    <definedName name="SloupecCC" localSheetId="3">#REF!</definedName>
    <definedName name="SloupecCC">#REF!</definedName>
    <definedName name="SloupecCisloPol" localSheetId="2">#REF!</definedName>
    <definedName name="SloupecCisloPol" localSheetId="1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2">#REF!</definedName>
    <definedName name="SloupecJC" localSheetId="1">#REF!</definedName>
    <definedName name="SloupecJC" localSheetId="4">#REF!</definedName>
    <definedName name="SloupecJC" localSheetId="3">#REF!</definedName>
    <definedName name="SloupecJC">#REF!</definedName>
    <definedName name="SloupecMJ" localSheetId="2">#REF!</definedName>
    <definedName name="SloupecMJ" localSheetId="1">#REF!</definedName>
    <definedName name="SloupecMJ" localSheetId="4">#REF!</definedName>
    <definedName name="SloupecMJ" localSheetId="3">#REF!</definedName>
    <definedName name="SloupecMJ">#REF!</definedName>
    <definedName name="SloupecMnozstvi" localSheetId="2">#REF!</definedName>
    <definedName name="SloupecMnozstvi" localSheetId="1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1">#REF!</definedName>
    <definedName name="SloupecNazPol" localSheetId="4">#REF!</definedName>
    <definedName name="SloupecNazPol" localSheetId="3">#REF!</definedName>
    <definedName name="SloupecNazPol">#REF!</definedName>
    <definedName name="SloupecPC" localSheetId="2">#REF!</definedName>
    <definedName name="SloupecPC" localSheetId="1">#REF!</definedName>
    <definedName name="SloupecPC" localSheetId="4">#REF!</definedName>
    <definedName name="SloupecPC" localSheetId="3">#REF!</definedName>
    <definedName name="SloupecPC">#REF!</definedName>
    <definedName name="Zakazka">'101 KL'!$G$11</definedName>
    <definedName name="Zaklad22" localSheetId="2">'[1]Krycí list'!$F$32</definedName>
    <definedName name="Zaklad22" localSheetId="1">'[2]Krycí list'!$F$32</definedName>
    <definedName name="Zaklad22" localSheetId="3">'[2]Krycí list'!$F$32</definedName>
    <definedName name="Zaklad22">'101 KL'!$F$32</definedName>
    <definedName name="Zaklad5">'101 KL'!$F$30</definedName>
    <definedName name="Zaokrouhleni">'101 KL'!$F$34</definedName>
    <definedName name="Zhotovitel">'101 KL'!$C$11:$E$11</definedName>
  </definedNames>
  <calcPr calcId="152511"/>
</workbook>
</file>

<file path=xl/calcChain.xml><?xml version="1.0" encoding="utf-8"?>
<calcChain xmlns="http://schemas.openxmlformats.org/spreadsheetml/2006/main">
  <c r="G24" i="27" l="1"/>
  <c r="G25" i="27" s="1"/>
  <c r="F10" i="11" s="1"/>
  <c r="G10" i="27" l="1"/>
  <c r="G16" i="27" l="1"/>
  <c r="G20" i="24" l="1"/>
  <c r="G19" i="24"/>
  <c r="G15" i="27" l="1"/>
  <c r="G18" i="27" l="1"/>
  <c r="G36" i="27" l="1"/>
  <c r="G19" i="27"/>
  <c r="G17" i="27"/>
  <c r="G11" i="27" l="1"/>
  <c r="F8" i="11" s="1"/>
  <c r="G20" i="27"/>
  <c r="F9" i="11" s="1"/>
  <c r="G30" i="27"/>
  <c r="G29" i="27"/>
  <c r="G31" i="27"/>
  <c r="G37" i="27"/>
  <c r="F12" i="11" s="1"/>
  <c r="G32" i="27" l="1"/>
  <c r="F11" i="11" s="1"/>
  <c r="F14" i="11" s="1"/>
  <c r="G14" i="24" l="1"/>
  <c r="G21" i="24"/>
  <c r="G23" i="24" s="1"/>
  <c r="G10" i="24"/>
  <c r="F9" i="25" l="1"/>
  <c r="G19" i="5" s="1"/>
  <c r="C33" i="5" l="1"/>
  <c r="G15" i="5" l="1"/>
  <c r="G12" i="24" l="1"/>
  <c r="G13" i="24"/>
  <c r="G11" i="24"/>
  <c r="G15" i="24" l="1"/>
  <c r="F8" i="25" s="1"/>
  <c r="G18" i="5" s="1"/>
  <c r="G20" i="5" s="1"/>
  <c r="F32" i="5" s="1"/>
  <c r="F33" i="5" s="1"/>
  <c r="F35" i="5" s="1"/>
  <c r="F11" i="25" l="1"/>
</calcChain>
</file>

<file path=xl/sharedStrings.xml><?xml version="1.0" encoding="utf-8"?>
<sst xmlns="http://schemas.openxmlformats.org/spreadsheetml/2006/main" count="199" uniqueCount="120">
  <si>
    <t>P. č.</t>
  </si>
  <si>
    <t>Číslo položky</t>
  </si>
  <si>
    <t>Název položky</t>
  </si>
  <si>
    <t>MJ</t>
  </si>
  <si>
    <t>množství</t>
  </si>
  <si>
    <t>cena / MJ</t>
  </si>
  <si>
    <t>Díl:</t>
  </si>
  <si>
    <t>Stavba:</t>
  </si>
  <si>
    <t>m</t>
  </si>
  <si>
    <t>Objekt:</t>
  </si>
  <si>
    <t>m2</t>
  </si>
  <si>
    <t>Komunikace</t>
  </si>
  <si>
    <t>Doplňující práce na komunikaci</t>
  </si>
  <si>
    <t>Ostatní náklady</t>
  </si>
  <si>
    <t>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</si>
  <si>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</si>
  <si>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</si>
  <si>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</si>
  <si>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</si>
  <si>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</si>
  <si>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</si>
  <si>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</si>
  <si>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</si>
  <si>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</si>
  <si>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</si>
  <si>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</si>
  <si>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</si>
  <si>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</si>
  <si>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</si>
  <si>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</si>
  <si>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</si>
  <si>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</si>
  <si>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</si>
  <si>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</si>
  <si>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HSV</t>
  </si>
  <si>
    <t>PSV</t>
  </si>
  <si>
    <t>MON</t>
  </si>
  <si>
    <t>Vedlejší náklady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</si>
  <si>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</si>
  <si>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</si>
  <si>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</si>
  <si>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</si>
  <si>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</si>
  <si>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</si>
  <si>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</si>
  <si>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</si>
  <si>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</si>
  <si>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>DPH</t>
  </si>
  <si>
    <t xml:space="preserve">% </t>
  </si>
  <si>
    <t>Zaokrouhlení</t>
  </si>
  <si>
    <t>CENA ZA OBJEKT CELKEM</t>
  </si>
  <si>
    <t xml:space="preserve"> </t>
  </si>
  <si>
    <t>Stavební díl</t>
  </si>
  <si>
    <t>CELKEM ZA OBJEKT</t>
  </si>
  <si>
    <t>Celkem (Kč)</t>
  </si>
  <si>
    <t>celkem (Kč)</t>
  </si>
  <si>
    <t>919735112R00</t>
  </si>
  <si>
    <t>Řezání stávajícího živičného krytu tl. 5 - 10 cm</t>
  </si>
  <si>
    <t>979087212R00</t>
  </si>
  <si>
    <t>Nakládání suti na dopravní prostředky</t>
  </si>
  <si>
    <t>Staveništní přesun hmot</t>
  </si>
  <si>
    <t>Poznámka :</t>
  </si>
  <si>
    <t>Zemní a bourací práce</t>
  </si>
  <si>
    <t>Investor</t>
  </si>
  <si>
    <t>5UD01</t>
  </si>
  <si>
    <t>Asfaltová zálivka spár</t>
  </si>
  <si>
    <t>573111112R00</t>
  </si>
  <si>
    <t>573231110R00</t>
  </si>
  <si>
    <t>CELKEM ZA</t>
  </si>
  <si>
    <t>Přesuny suti a vybouraných hmot</t>
  </si>
  <si>
    <t>979081111R00</t>
  </si>
  <si>
    <t xml:space="preserve">Odvoz suti a vybour. hmot na skládku do 1 km </t>
  </si>
  <si>
    <t>979990112R00</t>
  </si>
  <si>
    <t xml:space="preserve">Poplatek za skládku suti </t>
  </si>
  <si>
    <t>97 Přesuny suti a vybouraných hmot</t>
  </si>
  <si>
    <t>Položkový rozpočet stavby</t>
  </si>
  <si>
    <t>1 Zemní a bourací práce</t>
  </si>
  <si>
    <t>soubor</t>
  </si>
  <si>
    <t>5 Komunikace</t>
  </si>
  <si>
    <t>91 Doplňující práce na komunikaci</t>
  </si>
  <si>
    <t>99 Staveništní přesun hmot</t>
  </si>
  <si>
    <t>998225111R00</t>
  </si>
  <si>
    <t>Přesun hmot, pozemní komunikace, kryt živičný</t>
  </si>
  <si>
    <t>POLOŽKOVÝ ROZPOČET</t>
  </si>
  <si>
    <t>REKAPITULACE STAVEBNÍCH DÍLŮ</t>
  </si>
  <si>
    <t>577131211R00</t>
  </si>
  <si>
    <t>0051</t>
  </si>
  <si>
    <t>Vedlejší rozpočtové náklady ve fázi provádění stavby</t>
  </si>
  <si>
    <t>005111020R</t>
  </si>
  <si>
    <t>005121010R</t>
  </si>
  <si>
    <t>005121020R</t>
  </si>
  <si>
    <t>005121030R</t>
  </si>
  <si>
    <r>
      <t xml:space="preserve">Odstranění zařízení staveniště
</t>
    </r>
    <r>
      <rPr>
        <sz val="9"/>
        <color rgb="FF00B050"/>
        <rFont val="Calibri"/>
        <family val="2"/>
        <charset val="238"/>
        <scheme val="minor"/>
      </rPr>
  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   </t>
    </r>
  </si>
  <si>
    <t>0051 Vedlejší rozpočtové náklady ve fázi provádění stavby</t>
  </si>
  <si>
    <t>0052</t>
  </si>
  <si>
    <t>Ostatní náklady stavby</t>
  </si>
  <si>
    <t>005231010R</t>
  </si>
  <si>
    <t>Náklady spojené s provedením všech technickými normami předepsaných zkoušek hutnění podloží a podkladních vrstev.</t>
  </si>
  <si>
    <t>Vytyčení stavby a st. inženýrských sítí</t>
  </si>
  <si>
    <t>565161111R00</t>
  </si>
  <si>
    <t>Zastávky MHD Libická a Sázavská, Žďár nad Sázavou</t>
  </si>
  <si>
    <t>Zkoušky a ostatní měření</t>
  </si>
  <si>
    <t>Vybudování zařízení staveniště</t>
  </si>
  <si>
    <t xml:space="preserve">Provoz zařízení staveniště
</t>
  </si>
  <si>
    <t>005211020R</t>
  </si>
  <si>
    <t>Ochrana stávajících inženýrských sítí</t>
  </si>
  <si>
    <t>005211030R</t>
  </si>
  <si>
    <r>
      <t xml:space="preserve">Dočasná dopravní opatření
</t>
    </r>
    <r>
      <rPr>
        <sz val="9"/>
        <color rgb="FF00B050"/>
        <rFont val="Calibri"/>
        <family val="2"/>
        <charset val="238"/>
        <scheme val="minor"/>
      </rPr>
      <t>Náklady na vyhotovení návrhu dočasného dopravního značení, jeho projednání s dotčenými orgány a organizacemi, dodání dopravních značek a světelné signalizace, jejich rozmístění a přemisťování a jejich údržba v průběhu výstavby vč. následného odstranění</t>
    </r>
  </si>
  <si>
    <t>Koordinační činnost</t>
  </si>
  <si>
    <t>041</t>
  </si>
  <si>
    <t>Město Žďár nad Sázavou</t>
  </si>
  <si>
    <t>Zastávky MHD Libická a Sázavská, Žďár n. S.</t>
  </si>
  <si>
    <t>SO 103 Oprava vozovky Libická</t>
  </si>
  <si>
    <t>113151113R00</t>
  </si>
  <si>
    <t>Frézování krytu pl.do 500 m2, tl.4 cm</t>
  </si>
  <si>
    <r>
      <t xml:space="preserve">Podklad z obal kam.ACP 16+,ACP 22+,do 3 m,tl. 8 cm </t>
    </r>
    <r>
      <rPr>
        <sz val="9"/>
        <color rgb="FF00B050"/>
        <rFont val="Calibri"/>
        <family val="2"/>
        <charset val="238"/>
        <scheme val="minor"/>
      </rPr>
      <t>Oprava po překopu rekonstrukce vodovodu</t>
    </r>
  </si>
  <si>
    <r>
      <t xml:space="preserve">Postřik živičný infiltr., 1 kg/m2 </t>
    </r>
    <r>
      <rPr>
        <sz val="9"/>
        <color rgb="FF00B050"/>
        <rFont val="Calibri"/>
        <family val="2"/>
        <scheme val="minor"/>
      </rPr>
      <t>Oprava po překopu rekonstrukce vodovodu</t>
    </r>
  </si>
  <si>
    <t>Postřik živičný spojovací z emulze 0,3-0,5kg/m2</t>
  </si>
  <si>
    <t>Beton asfalt. ACO 8,nebo ACO 11, do 3 m, tl. 4 cm</t>
  </si>
  <si>
    <t>SO103 Pozemní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</si>
</sst>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4" fontId="0" fillId="0" borderId="0" xfId="0" applyNumberFormat="1"/>
    <xf numFmtId="4" fontId="3" fillId="0" borderId="0" xfId="0" applyNumberFormat="1" applyFont="1"/>
    <xf numFmtId="1" fontId="0" fillId="0" borderId="0" xfId="0" applyNumberFormat="1"/>
    <xf numFmtId="0" fontId="5" fillId="0" borderId="0" xfId="1" applyNumberFormat="1" applyFont="1" applyBorder="1" applyAlignment="1">
      <alignment horizontal="centerContinuous" vertical="top"/>
    </xf>
    <xf numFmtId="0" fontId="4" fillId="0" borderId="0" xfId="1" applyNumberFormat="1" applyBorder="1" applyAlignment="1">
      <alignment horizontal="centerContinuous"/>
    </xf>
    <xf numFmtId="0" fontId="4" fillId="0" borderId="0" xfId="1" applyNumberFormat="1" applyAlignment="1">
      <alignment horizontal="centerContinuous"/>
    </xf>
    <xf numFmtId="0" fontId="4" fillId="0" borderId="0" xfId="1"/>
    <xf numFmtId="0" fontId="4" fillId="0" borderId="0" xfId="1" applyAlignment="1">
      <alignment wrapText="1"/>
    </xf>
    <xf numFmtId="0" fontId="6" fillId="0" borderId="0" xfId="1" applyFont="1" applyAlignment="1">
      <alignment wrapText="1"/>
    </xf>
    <xf numFmtId="0" fontId="7" fillId="0" borderId="1" xfId="1" applyFont="1" applyFill="1" applyBorder="1" applyAlignment="1">
      <alignment horizontal="left"/>
    </xf>
    <xf numFmtId="0" fontId="8" fillId="0" borderId="2" xfId="1" applyFont="1" applyFill="1" applyBorder="1" applyAlignment="1">
      <alignment horizontal="center"/>
    </xf>
    <xf numFmtId="0" fontId="8" fillId="0" borderId="4" xfId="1" applyFont="1" applyBorder="1"/>
    <xf numFmtId="0" fontId="8" fillId="0" borderId="5" xfId="1" applyNumberFormat="1" applyFont="1" applyBorder="1" applyAlignment="1">
      <alignment horizontal="left"/>
    </xf>
    <xf numFmtId="49" fontId="6" fillId="0" borderId="0" xfId="1" applyNumberFormat="1" applyFont="1" applyAlignment="1">
      <alignment wrapText="1"/>
    </xf>
    <xf numFmtId="0" fontId="10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9" xfId="1" applyFont="1" applyBorder="1"/>
    <xf numFmtId="0" fontId="8" fillId="0" borderId="10" xfId="1" applyNumberFormat="1" applyFont="1" applyBorder="1" applyAlignment="1">
      <alignment horizontal="left"/>
    </xf>
    <xf numFmtId="0" fontId="7" fillId="0" borderId="11" xfId="1" applyFont="1" applyBorder="1"/>
    <xf numFmtId="0" fontId="8" fillId="0" borderId="12" xfId="1" applyFont="1" applyBorder="1"/>
    <xf numFmtId="0" fontId="8" fillId="0" borderId="13" xfId="1" applyFont="1" applyBorder="1"/>
    <xf numFmtId="0" fontId="8" fillId="0" borderId="14" xfId="1" applyFont="1" applyBorder="1"/>
    <xf numFmtId="0" fontId="8" fillId="0" borderId="15" xfId="1" applyFont="1" applyBorder="1"/>
    <xf numFmtId="0" fontId="7" fillId="0" borderId="16" xfId="1" applyFont="1" applyBorder="1"/>
    <xf numFmtId="0" fontId="8" fillId="0" borderId="9" xfId="1" applyFont="1" applyFill="1" applyBorder="1"/>
    <xf numFmtId="0" fontId="8" fillId="0" borderId="10" xfId="1" applyNumberFormat="1" applyFont="1" applyBorder="1" applyAlignment="1">
      <alignment horizontal="right"/>
    </xf>
    <xf numFmtId="0" fontId="4" fillId="0" borderId="0" xfId="1" applyFill="1"/>
    <xf numFmtId="49" fontId="8" fillId="0" borderId="9" xfId="1" applyNumberFormat="1" applyFont="1" applyBorder="1" applyAlignment="1">
      <alignment horizontal="left"/>
    </xf>
    <xf numFmtId="0" fontId="8" fillId="0" borderId="18" xfId="1" applyFont="1" applyBorder="1"/>
    <xf numFmtId="0" fontId="8" fillId="0" borderId="9" xfId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8" fillId="0" borderId="9" xfId="1" applyNumberFormat="1" applyFont="1" applyBorder="1"/>
    <xf numFmtId="0" fontId="8" fillId="0" borderId="19" xfId="1" applyNumberFormat="1" applyFont="1" applyBorder="1" applyAlignment="1">
      <alignment horizontal="left"/>
    </xf>
    <xf numFmtId="0" fontId="4" fillId="0" borderId="0" xfId="1" applyNumberFormat="1" applyBorder="1"/>
    <xf numFmtId="0" fontId="4" fillId="0" borderId="0" xfId="1" applyNumberFormat="1" applyAlignment="1">
      <alignment wrapText="1"/>
    </xf>
    <xf numFmtId="0" fontId="4" fillId="0" borderId="0" xfId="1" applyBorder="1"/>
    <xf numFmtId="0" fontId="8" fillId="0" borderId="19" xfId="1" applyNumberFormat="1" applyFont="1" applyFill="1" applyBorder="1" applyAlignment="1"/>
    <xf numFmtId="0" fontId="8" fillId="0" borderId="9" xfId="1" applyFont="1" applyFill="1" applyBorder="1" applyAlignment="1"/>
    <xf numFmtId="0" fontId="10" fillId="0" borderId="0" xfId="1" applyFont="1" applyFill="1" applyBorder="1" applyAlignment="1"/>
    <xf numFmtId="0" fontId="6" fillId="0" borderId="0" xfId="1" applyFont="1" applyAlignment="1">
      <alignment horizontal="right" wrapText="1"/>
    </xf>
    <xf numFmtId="0" fontId="8" fillId="0" borderId="9" xfId="1" applyFont="1" applyBorder="1" applyAlignment="1"/>
    <xf numFmtId="3" fontId="4" fillId="0" borderId="0" xfId="1" applyNumberFormat="1"/>
    <xf numFmtId="0" fontId="8" fillId="0" borderId="16" xfId="1" applyFont="1" applyBorder="1"/>
    <xf numFmtId="49" fontId="8" fillId="0" borderId="17" xfId="1" applyNumberFormat="1" applyFont="1" applyBorder="1" applyAlignment="1">
      <alignment horizontal="left"/>
    </xf>
    <xf numFmtId="0" fontId="8" fillId="0" borderId="14" xfId="1" applyFont="1" applyBorder="1" applyAlignment="1">
      <alignment horizontal="left"/>
    </xf>
    <xf numFmtId="0" fontId="8" fillId="0" borderId="15" xfId="1" applyFont="1" applyBorder="1" applyAlignment="1">
      <alignment horizontal="left"/>
    </xf>
    <xf numFmtId="0" fontId="8" fillId="0" borderId="20" xfId="1" applyFont="1" applyBorder="1" applyAlignment="1">
      <alignment horizontal="left"/>
    </xf>
    <xf numFmtId="0" fontId="8" fillId="0" borderId="21" xfId="1" applyNumberFormat="1" applyFont="1" applyBorder="1" applyAlignment="1">
      <alignment horizontal="right"/>
    </xf>
    <xf numFmtId="0" fontId="5" fillId="0" borderId="22" xfId="1" applyFont="1" applyBorder="1" applyAlignment="1">
      <alignment horizontal="centerContinuous" vertical="center"/>
    </xf>
    <xf numFmtId="0" fontId="11" fillId="0" borderId="23" xfId="1" applyFont="1" applyBorder="1" applyAlignment="1">
      <alignment horizontal="centerContinuous" vertical="center"/>
    </xf>
    <xf numFmtId="0" fontId="4" fillId="0" borderId="23" xfId="1" applyBorder="1" applyAlignment="1">
      <alignment horizontal="centerContinuous" vertical="center"/>
    </xf>
    <xf numFmtId="0" fontId="4" fillId="0" borderId="24" xfId="1" applyBorder="1" applyAlignment="1">
      <alignment horizontal="centerContinuous" vertical="center"/>
    </xf>
    <xf numFmtId="0" fontId="4" fillId="0" borderId="28" xfId="1" applyBorder="1"/>
    <xf numFmtId="49" fontId="4" fillId="0" borderId="29" xfId="1" applyNumberFormat="1" applyBorder="1"/>
    <xf numFmtId="4" fontId="4" fillId="0" borderId="30" xfId="1" applyNumberFormat="1" applyBorder="1"/>
    <xf numFmtId="0" fontId="4" fillId="0" borderId="32" xfId="1" applyBorder="1"/>
    <xf numFmtId="4" fontId="4" fillId="0" borderId="33" xfId="1" applyNumberFormat="1" applyBorder="1"/>
    <xf numFmtId="49" fontId="4" fillId="0" borderId="0" xfId="1" applyNumberFormat="1" applyBorder="1"/>
    <xf numFmtId="4" fontId="4" fillId="0" borderId="34" xfId="1" applyNumberFormat="1" applyBorder="1"/>
    <xf numFmtId="0" fontId="4" fillId="0" borderId="36" xfId="1" applyBorder="1"/>
    <xf numFmtId="49" fontId="4" fillId="0" borderId="0" xfId="1" applyNumberFormat="1" applyBorder="1" applyAlignment="1">
      <alignment shrinkToFit="1"/>
    </xf>
    <xf numFmtId="0" fontId="4" fillId="0" borderId="35" xfId="1" applyBorder="1"/>
    <xf numFmtId="3" fontId="4" fillId="0" borderId="34" xfId="1" applyNumberFormat="1" applyBorder="1"/>
    <xf numFmtId="4" fontId="4" fillId="0" borderId="39" xfId="1" applyNumberFormat="1" applyBorder="1"/>
    <xf numFmtId="0" fontId="4" fillId="0" borderId="40" xfId="1" applyBorder="1"/>
    <xf numFmtId="3" fontId="4" fillId="0" borderId="39" xfId="1" applyNumberFormat="1" applyBorder="1"/>
    <xf numFmtId="0" fontId="4" fillId="0" borderId="41" xfId="1" applyBorder="1"/>
    <xf numFmtId="4" fontId="4" fillId="0" borderId="21" xfId="1" applyNumberFormat="1" applyBorder="1"/>
    <xf numFmtId="0" fontId="4" fillId="0" borderId="34" xfId="1" applyBorder="1"/>
    <xf numFmtId="0" fontId="4" fillId="0" borderId="33" xfId="1" applyBorder="1"/>
    <xf numFmtId="0" fontId="4" fillId="0" borderId="0" xfId="1" applyBorder="1" applyAlignment="1">
      <alignment horizontal="right"/>
    </xf>
    <xf numFmtId="0" fontId="4" fillId="0" borderId="0" xfId="1" applyFill="1" applyBorder="1"/>
    <xf numFmtId="0" fontId="4" fillId="0" borderId="6" xfId="1" applyBorder="1"/>
    <xf numFmtId="0" fontId="4" fillId="0" borderId="8" xfId="1" applyBorder="1"/>
    <xf numFmtId="1" fontId="4" fillId="0" borderId="7" xfId="1" applyNumberFormat="1" applyBorder="1" applyAlignment="1">
      <alignment horizontal="right"/>
    </xf>
    <xf numFmtId="0" fontId="4" fillId="0" borderId="7" xfId="1" applyBorder="1"/>
    <xf numFmtId="0" fontId="6" fillId="0" borderId="0" xfId="1" applyFont="1"/>
    <xf numFmtId="0" fontId="11" fillId="0" borderId="0" xfId="1" applyFont="1"/>
    <xf numFmtId="0" fontId="12" fillId="0" borderId="0" xfId="1" applyFont="1"/>
    <xf numFmtId="0" fontId="4" fillId="0" borderId="0" xfId="1" applyAlignment="1"/>
    <xf numFmtId="0" fontId="4" fillId="0" borderId="0" xfId="1" applyAlignment="1">
      <alignment vertical="justify"/>
    </xf>
    <xf numFmtId="0" fontId="4" fillId="0" borderId="0" xfId="1" applyAlignment="1">
      <alignment horizontal="left" wrapText="1"/>
    </xf>
    <xf numFmtId="0" fontId="10" fillId="2" borderId="15" xfId="1" applyFont="1" applyFill="1" applyBorder="1"/>
    <xf numFmtId="49" fontId="8" fillId="0" borderId="19" xfId="1" applyNumberFormat="1" applyFont="1" applyBorder="1" applyAlignment="1"/>
    <xf numFmtId="49" fontId="7" fillId="2" borderId="16" xfId="1" applyNumberFormat="1" applyFont="1" applyFill="1" applyBorder="1"/>
    <xf numFmtId="0" fontId="9" fillId="2" borderId="25" xfId="1" applyFont="1" applyFill="1" applyBorder="1" applyAlignment="1">
      <alignment horizontal="left"/>
    </xf>
    <xf numFmtId="0" fontId="10" fillId="2" borderId="26" xfId="1" applyFont="1" applyFill="1" applyBorder="1" applyAlignment="1">
      <alignment horizontal="left"/>
    </xf>
    <xf numFmtId="0" fontId="4" fillId="2" borderId="27" xfId="1" applyFill="1" applyBorder="1" applyAlignment="1">
      <alignment horizontal="center"/>
    </xf>
    <xf numFmtId="0" fontId="9" fillId="2" borderId="26" xfId="1" applyFont="1" applyFill="1" applyBorder="1" applyAlignment="1">
      <alignment horizontal="center"/>
    </xf>
    <xf numFmtId="0" fontId="10" fillId="2" borderId="26" xfId="1" applyFont="1" applyFill="1" applyBorder="1" applyAlignment="1">
      <alignment horizontal="right"/>
    </xf>
    <xf numFmtId="0" fontId="10" fillId="2" borderId="27" xfId="1" applyFont="1" applyFill="1" applyBorder="1" applyAlignment="1">
      <alignment horizontal="right"/>
    </xf>
    <xf numFmtId="0" fontId="7" fillId="2" borderId="1" xfId="1" applyFont="1" applyFill="1" applyBorder="1"/>
    <xf numFmtId="0" fontId="7" fillId="2" borderId="3" xfId="1" applyFont="1" applyFill="1" applyBorder="1"/>
    <xf numFmtId="0" fontId="7" fillId="2" borderId="2" xfId="1" applyFont="1" applyFill="1" applyBorder="1"/>
    <xf numFmtId="0" fontId="7" fillId="2" borderId="42" xfId="1" applyFont="1" applyFill="1" applyBorder="1"/>
    <xf numFmtId="0" fontId="7" fillId="2" borderId="43" xfId="1" applyFont="1" applyFill="1" applyBorder="1"/>
    <xf numFmtId="0" fontId="4" fillId="2" borderId="28" xfId="1" applyFill="1" applyBorder="1"/>
    <xf numFmtId="0" fontId="4" fillId="2" borderId="0" xfId="1" applyFill="1" applyBorder="1"/>
    <xf numFmtId="0" fontId="4" fillId="2" borderId="34" xfId="1" applyFill="1" applyBorder="1"/>
    <xf numFmtId="0" fontId="4" fillId="2" borderId="35" xfId="1" applyFill="1" applyBorder="1"/>
    <xf numFmtId="0" fontId="4" fillId="2" borderId="33" xfId="1" applyFill="1" applyBorder="1"/>
    <xf numFmtId="0" fontId="11" fillId="2" borderId="25" xfId="1" applyFont="1" applyFill="1" applyBorder="1"/>
    <xf numFmtId="0" fontId="11" fillId="2" borderId="26" xfId="1" applyFont="1" applyFill="1" applyBorder="1"/>
    <xf numFmtId="0" fontId="11" fillId="2" borderId="46" xfId="1" applyFont="1" applyFill="1" applyBorder="1"/>
    <xf numFmtId="0" fontId="0" fillId="0" borderId="48" xfId="0" applyBorder="1"/>
    <xf numFmtId="0" fontId="0" fillId="0" borderId="20" xfId="0" applyBorder="1"/>
    <xf numFmtId="0" fontId="3" fillId="0" borderId="44" xfId="0" applyFont="1" applyBorder="1"/>
    <xf numFmtId="0" fontId="0" fillId="0" borderId="8" xfId="0" applyBorder="1"/>
    <xf numFmtId="0" fontId="0" fillId="0" borderId="7" xfId="0" applyBorder="1"/>
    <xf numFmtId="0" fontId="3" fillId="0" borderId="49" xfId="0" applyFont="1" applyBorder="1"/>
    <xf numFmtId="0" fontId="0" fillId="0" borderId="13" xfId="0" applyBorder="1"/>
    <xf numFmtId="0" fontId="0" fillId="0" borderId="12" xfId="0" applyBorder="1"/>
    <xf numFmtId="0" fontId="0" fillId="0" borderId="0" xfId="0" applyBorder="1"/>
    <xf numFmtId="4" fontId="3" fillId="0" borderId="0" xfId="0" applyNumberFormat="1" applyFont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8" xfId="0" applyFont="1" applyBorder="1"/>
    <xf numFmtId="4" fontId="3" fillId="0" borderId="7" xfId="0" applyNumberFormat="1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4" fontId="0" fillId="0" borderId="34" xfId="0" applyNumberFormat="1" applyBorder="1"/>
    <xf numFmtId="1" fontId="0" fillId="0" borderId="0" xfId="0" applyNumberFormat="1" applyBorder="1"/>
    <xf numFmtId="2" fontId="0" fillId="0" borderId="8" xfId="0" applyNumberFormat="1" applyBorder="1"/>
    <xf numFmtId="0" fontId="0" fillId="0" borderId="8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44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35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3" fillId="0" borderId="0" xfId="0" applyFont="1" applyBorder="1"/>
    <xf numFmtId="4" fontId="0" fillId="0" borderId="34" xfId="0" applyNumberFormat="1" applyBorder="1" applyAlignment="1">
      <alignment horizontal="right"/>
    </xf>
    <xf numFmtId="0" fontId="0" fillId="0" borderId="0" xfId="0" applyFill="1" applyBorder="1"/>
    <xf numFmtId="0" fontId="0" fillId="0" borderId="35" xfId="0" applyBorder="1" applyAlignment="1">
      <alignment horizontal="center"/>
    </xf>
    <xf numFmtId="4" fontId="0" fillId="0" borderId="0" xfId="0" applyNumberFormat="1" applyBorder="1"/>
    <xf numFmtId="1" fontId="0" fillId="0" borderId="0" xfId="0" applyNumberFormat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ont="1" applyBorder="1"/>
    <xf numFmtId="4" fontId="0" fillId="0" borderId="34" xfId="0" applyNumberFormat="1" applyFont="1" applyBorder="1"/>
    <xf numFmtId="0" fontId="0" fillId="0" borderId="35" xfId="0" applyFont="1" applyBorder="1" applyAlignment="1">
      <alignment horizontal="center"/>
    </xf>
    <xf numFmtId="14" fontId="4" fillId="0" borderId="34" xfId="1" applyNumberFormat="1" applyBorder="1"/>
    <xf numFmtId="0" fontId="3" fillId="0" borderId="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35" xfId="0" applyFont="1" applyBorder="1" applyAlignment="1">
      <alignment horizontal="center"/>
    </xf>
    <xf numFmtId="4" fontId="3" fillId="0" borderId="34" xfId="0" applyNumberFormat="1" applyFont="1" applyBorder="1"/>
    <xf numFmtId="0" fontId="3" fillId="0" borderId="0" xfId="0" applyFont="1" applyBorder="1" applyAlignment="1">
      <alignment horizontal="left"/>
    </xf>
    <xf numFmtId="2" fontId="0" fillId="0" borderId="0" xfId="0" applyNumberFormat="1" applyFill="1" applyBorder="1"/>
    <xf numFmtId="0" fontId="3" fillId="0" borderId="35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4" fontId="17" fillId="0" borderId="0" xfId="0" applyNumberFormat="1" applyFont="1" applyBorder="1"/>
    <xf numFmtId="0" fontId="19" fillId="0" borderId="0" xfId="0" applyFont="1" applyBorder="1"/>
    <xf numFmtId="0" fontId="18" fillId="0" borderId="0" xfId="0" applyFont="1" applyBorder="1"/>
    <xf numFmtId="0" fontId="20" fillId="0" borderId="0" xfId="1" applyFont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 wrapText="1"/>
    </xf>
    <xf numFmtId="4" fontId="0" fillId="0" borderId="34" xfId="0" applyNumberFormat="1" applyBorder="1" applyAlignment="1">
      <alignment vertical="center"/>
    </xf>
    <xf numFmtId="0" fontId="0" fillId="0" borderId="35" xfId="0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/>
    <xf numFmtId="4" fontId="3" fillId="0" borderId="34" xfId="0" applyNumberFormat="1" applyFont="1" applyFill="1" applyBorder="1"/>
    <xf numFmtId="0" fontId="0" fillId="3" borderId="49" xfId="0" applyFill="1" applyBorder="1" applyAlignment="1">
      <alignment horizontal="center"/>
    </xf>
    <xf numFmtId="0" fontId="3" fillId="3" borderId="13" xfId="0" applyFont="1" applyFill="1" applyBorder="1" applyAlignment="1">
      <alignment horizontal="left"/>
    </xf>
    <xf numFmtId="0" fontId="3" fillId="3" borderId="13" xfId="0" applyFont="1" applyFill="1" applyBorder="1"/>
    <xf numFmtId="2" fontId="0" fillId="3" borderId="13" xfId="0" applyNumberFormat="1" applyFill="1" applyBorder="1"/>
    <xf numFmtId="4" fontId="3" fillId="3" borderId="12" xfId="0" applyNumberFormat="1" applyFont="1" applyFill="1" applyBorder="1"/>
    <xf numFmtId="0" fontId="3" fillId="0" borderId="44" xfId="0" applyFont="1" applyFill="1" applyBorder="1" applyAlignment="1">
      <alignment horizontal="center"/>
    </xf>
    <xf numFmtId="0" fontId="3" fillId="0" borderId="8" xfId="0" applyFont="1" applyFill="1" applyBorder="1"/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/>
    <xf numFmtId="4" fontId="0" fillId="0" borderId="7" xfId="0" applyNumberFormat="1" applyFill="1" applyBorder="1"/>
    <xf numFmtId="0" fontId="0" fillId="0" borderId="35" xfId="0" applyFill="1" applyBorder="1"/>
    <xf numFmtId="4" fontId="0" fillId="0" borderId="34" xfId="0" applyNumberFormat="1" applyFill="1" applyBorder="1"/>
    <xf numFmtId="0" fontId="0" fillId="0" borderId="35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3" fillId="3" borderId="13" xfId="0" applyFont="1" applyFill="1" applyBorder="1" applyAlignment="1">
      <alignment horizontal="center"/>
    </xf>
    <xf numFmtId="2" fontId="3" fillId="3" borderId="13" xfId="0" applyNumberFormat="1" applyFont="1" applyFill="1" applyBorder="1"/>
    <xf numFmtId="0" fontId="0" fillId="0" borderId="0" xfId="0" applyFill="1"/>
    <xf numFmtId="4" fontId="2" fillId="0" borderId="0" xfId="0" applyNumberFormat="1" applyFont="1" applyBorder="1"/>
    <xf numFmtId="165" fontId="0" fillId="0" borderId="0" xfId="0" applyNumberFormat="1" applyBorder="1"/>
    <xf numFmtId="49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/>
    <xf numFmtId="0" fontId="0" fillId="0" borderId="0" xfId="0" applyFont="1" applyBorder="1" applyAlignment="1">
      <alignment horizontal="center"/>
    </xf>
    <xf numFmtId="4" fontId="0" fillId="0" borderId="0" xfId="0" applyNumberFormat="1" applyFont="1" applyBorder="1"/>
    <xf numFmtId="0" fontId="0" fillId="3" borderId="49" xfId="0" applyFill="1" applyBorder="1"/>
    <xf numFmtId="4" fontId="3" fillId="3" borderId="13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right"/>
    </xf>
    <xf numFmtId="49" fontId="3" fillId="0" borderId="8" xfId="0" applyNumberFormat="1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4" fontId="0" fillId="0" borderId="34" xfId="0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49" fontId="9" fillId="2" borderId="42" xfId="1" applyNumberFormat="1" applyFont="1" applyFill="1" applyBorder="1" applyAlignment="1">
      <alignment horizontal="left"/>
    </xf>
    <xf numFmtId="49" fontId="9" fillId="2" borderId="3" xfId="1" applyNumberFormat="1" applyFont="1" applyFill="1" applyBorder="1" applyAlignment="1">
      <alignment horizontal="left"/>
    </xf>
    <xf numFmtId="49" fontId="9" fillId="2" borderId="2" xfId="1" applyNumberFormat="1" applyFont="1" applyFill="1" applyBorder="1" applyAlignment="1">
      <alignment horizontal="left"/>
    </xf>
    <xf numFmtId="0" fontId="4" fillId="0" borderId="35" xfId="1" applyBorder="1"/>
    <xf numFmtId="0" fontId="4" fillId="0" borderId="34" xfId="1" applyBorder="1"/>
    <xf numFmtId="0" fontId="10" fillId="0" borderId="35" xfId="1" applyFont="1" applyBorder="1"/>
    <xf numFmtId="0" fontId="10" fillId="0" borderId="34" xfId="1" applyFont="1" applyBorder="1"/>
    <xf numFmtId="0" fontId="4" fillId="0" borderId="37" xfId="1" applyBorder="1" applyAlignment="1">
      <alignment horizontal="center" shrinkToFit="1"/>
    </xf>
    <xf numFmtId="0" fontId="4" fillId="0" borderId="38" xfId="1" applyBorder="1" applyAlignment="1">
      <alignment horizontal="center" shrinkToFit="1"/>
    </xf>
    <xf numFmtId="49" fontId="7" fillId="2" borderId="17" xfId="1" applyNumberFormat="1" applyFont="1" applyFill="1" applyBorder="1" applyAlignment="1">
      <alignment wrapText="1"/>
    </xf>
    <xf numFmtId="0" fontId="7" fillId="2" borderId="14" xfId="1" applyFont="1" applyFill="1" applyBorder="1" applyAlignment="1">
      <alignment wrapText="1"/>
    </xf>
    <xf numFmtId="0" fontId="7" fillId="2" borderId="15" xfId="1" applyFont="1" applyFill="1" applyBorder="1" applyAlignment="1">
      <alignment wrapText="1"/>
    </xf>
    <xf numFmtId="0" fontId="4" fillId="0" borderId="31" xfId="1" applyBorder="1"/>
    <xf numFmtId="0" fontId="4" fillId="0" borderId="30" xfId="1" applyBorder="1"/>
    <xf numFmtId="0" fontId="4" fillId="0" borderId="28" xfId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4" fillId="0" borderId="34" xfId="1" applyBorder="1" applyAlignment="1">
      <alignment horizontal="center" vertical="center"/>
    </xf>
    <xf numFmtId="0" fontId="4" fillId="0" borderId="35" xfId="1" applyBorder="1" applyAlignment="1">
      <alignment horizontal="center" vertical="center"/>
    </xf>
    <xf numFmtId="164" fontId="11" fillId="2" borderId="47" xfId="1" applyNumberFormat="1" applyFont="1" applyFill="1" applyBorder="1" applyAlignment="1">
      <alignment horizontal="right"/>
    </xf>
    <xf numFmtId="164" fontId="11" fillId="2" borderId="27" xfId="1" applyNumberFormat="1" applyFont="1" applyFill="1" applyBorder="1" applyAlignment="1">
      <alignment horizontal="right"/>
    </xf>
    <xf numFmtId="0" fontId="10" fillId="0" borderId="0" xfId="1" applyFont="1" applyAlignment="1">
      <alignment horizontal="left" vertical="top" wrapText="1"/>
    </xf>
    <xf numFmtId="0" fontId="4" fillId="0" borderId="33" xfId="1" applyBorder="1" applyAlignment="1">
      <alignment horizontal="center" vertical="center"/>
    </xf>
    <xf numFmtId="164" fontId="4" fillId="0" borderId="17" xfId="1" applyNumberFormat="1" applyBorder="1" applyAlignment="1">
      <alignment horizontal="right"/>
    </xf>
    <xf numFmtId="164" fontId="4" fillId="0" borderId="19" xfId="1" applyNumberFormat="1" applyBorder="1" applyAlignment="1">
      <alignment horizontal="right"/>
    </xf>
    <xf numFmtId="164" fontId="4" fillId="0" borderId="44" xfId="1" applyNumberFormat="1" applyBorder="1" applyAlignment="1">
      <alignment horizontal="right"/>
    </xf>
    <xf numFmtId="164" fontId="4" fillId="0" borderId="45" xfId="1" applyNumberFormat="1" applyBorder="1" applyAlignment="1">
      <alignment horizontal="right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4.Bystrice_Opravy%20MK/VF4_DSP/24-XLS03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8.Bystrice_Sidliste%20II/20_VF4_DSP/8-XLS04_ROZPOCET%20SO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"/>
      <sheetName val="000 Pol"/>
      <sheetName val="101 Pol"/>
      <sheetName val="102 Pol"/>
      <sheetName val="103 Pol"/>
      <sheetName val="104 Pol"/>
      <sheetName val="MENEPRACE_KOM"/>
      <sheetName val="ZMENY_V+K"/>
      <sheetName val="KOSTKY VYPOCET"/>
      <sheetName val="Rekapitulace ŠD 15 cm"/>
    </sheetNames>
    <sheetDataSet>
      <sheetData sheetId="0">
        <row r="32">
          <cell r="C32">
            <v>21</v>
          </cell>
          <cell r="F32">
            <v>6125957.6040855004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32">
          <cell r="C32">
            <v>21</v>
          </cell>
          <cell r="F32">
            <v>770865.17213015363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view="pageBreakPreview" topLeftCell="A25" zoomScaleSheetLayoutView="100" workbookViewId="0">
      <selection activeCell="F34" sqref="F34:G34"/>
    </sheetView>
  </sheetViews>
  <sheetFormatPr defaultColWidth="9.109375" defaultRowHeight="13.2" x14ac:dyDescent="0.25"/>
  <cols>
    <col min="1" max="1" width="2" style="13" customWidth="1"/>
    <col min="2" max="2" width="15" style="13" customWidth="1"/>
    <col min="3" max="3" width="15.88671875" style="13" customWidth="1"/>
    <col min="4" max="4" width="14.5546875" style="13" customWidth="1"/>
    <col min="5" max="5" width="13.5546875" style="13" customWidth="1"/>
    <col min="6" max="6" width="16.5546875" style="13" customWidth="1"/>
    <col min="7" max="7" width="15.33203125" style="13" customWidth="1"/>
    <col min="8" max="9" width="9.109375" style="13"/>
    <col min="10" max="10" width="27.44140625" style="84" customWidth="1"/>
    <col min="11" max="11" width="40.109375" style="84" customWidth="1"/>
    <col min="12" max="16384" width="9.109375" style="13"/>
  </cols>
  <sheetData>
    <row r="1" spans="1:57" ht="24.75" customHeight="1" thickBot="1" x14ac:dyDescent="0.3">
      <c r="A1" s="10" t="s">
        <v>83</v>
      </c>
      <c r="B1" s="11"/>
      <c r="C1" s="12"/>
      <c r="D1" s="12"/>
      <c r="E1" s="11"/>
      <c r="F1" s="11"/>
      <c r="G1" s="11"/>
      <c r="I1" s="14"/>
      <c r="J1" s="15"/>
      <c r="K1" s="15"/>
    </row>
    <row r="2" spans="1:57" ht="15" customHeight="1" x14ac:dyDescent="0.25">
      <c r="A2" s="16" t="s">
        <v>15</v>
      </c>
      <c r="B2" s="17"/>
      <c r="C2" s="211" t="s">
        <v>112</v>
      </c>
      <c r="D2" s="212"/>
      <c r="E2" s="213"/>
      <c r="F2" s="18" t="s">
        <v>16</v>
      </c>
      <c r="G2" s="19"/>
      <c r="I2" s="14"/>
      <c r="J2" s="20"/>
      <c r="K2" s="15"/>
    </row>
    <row r="3" spans="1:57" ht="3" hidden="1" customHeight="1" x14ac:dyDescent="0.25">
      <c r="A3" s="21"/>
      <c r="B3" s="22"/>
      <c r="C3" s="23"/>
      <c r="D3" s="23"/>
      <c r="E3" s="22"/>
      <c r="F3" s="24"/>
      <c r="G3" s="25"/>
      <c r="I3" s="14"/>
      <c r="J3" s="15"/>
      <c r="K3" s="15"/>
    </row>
    <row r="4" spans="1:57" ht="12" customHeight="1" x14ac:dyDescent="0.25">
      <c r="A4" s="26" t="s">
        <v>17</v>
      </c>
      <c r="B4" s="27"/>
      <c r="C4" s="28" t="s">
        <v>119</v>
      </c>
      <c r="D4" s="29"/>
      <c r="E4" s="30"/>
      <c r="F4" s="24" t="s">
        <v>18</v>
      </c>
      <c r="G4" s="25"/>
      <c r="I4" s="14"/>
      <c r="J4" s="15"/>
      <c r="K4" s="15"/>
    </row>
    <row r="5" spans="1:57" x14ac:dyDescent="0.25">
      <c r="A5" s="92"/>
      <c r="B5" s="90"/>
      <c r="C5" s="220"/>
      <c r="D5" s="221"/>
      <c r="E5" s="222"/>
      <c r="F5" s="24" t="s">
        <v>19</v>
      </c>
      <c r="G5" s="25"/>
      <c r="I5" s="14"/>
      <c r="J5" s="15"/>
      <c r="K5" s="20"/>
    </row>
    <row r="6" spans="1:57" ht="12.9" customHeight="1" x14ac:dyDescent="0.25">
      <c r="A6" s="31" t="s">
        <v>20</v>
      </c>
      <c r="B6" s="30"/>
      <c r="C6" s="29" t="s">
        <v>21</v>
      </c>
      <c r="D6" s="29"/>
      <c r="E6" s="30"/>
      <c r="F6" s="32" t="s">
        <v>22</v>
      </c>
      <c r="G6" s="33"/>
      <c r="I6" s="14"/>
      <c r="J6" s="15"/>
      <c r="K6" s="15"/>
      <c r="O6" s="34"/>
    </row>
    <row r="7" spans="1:57" x14ac:dyDescent="0.25">
      <c r="A7" s="92"/>
      <c r="B7" s="90"/>
      <c r="C7" s="220" t="s">
        <v>111</v>
      </c>
      <c r="D7" s="221"/>
      <c r="E7" s="222"/>
      <c r="F7" s="35" t="s">
        <v>23</v>
      </c>
      <c r="G7" s="33"/>
      <c r="I7" s="14"/>
      <c r="J7" s="15"/>
      <c r="K7" s="20"/>
    </row>
    <row r="8" spans="1:57" x14ac:dyDescent="0.25">
      <c r="A8" s="36" t="s">
        <v>24</v>
      </c>
      <c r="B8" s="24"/>
      <c r="C8" s="35" t="s">
        <v>25</v>
      </c>
      <c r="D8" s="37"/>
      <c r="E8" s="38"/>
      <c r="F8" s="39" t="s">
        <v>26</v>
      </c>
      <c r="G8" s="40"/>
      <c r="H8" s="41"/>
      <c r="I8" s="42"/>
      <c r="J8" s="15"/>
      <c r="K8" s="15"/>
    </row>
    <row r="9" spans="1:57" x14ac:dyDescent="0.25">
      <c r="A9" s="36"/>
      <c r="B9" s="24"/>
      <c r="C9" s="37"/>
      <c r="D9" s="37"/>
      <c r="E9" s="38"/>
      <c r="F9" s="43"/>
      <c r="G9" s="44"/>
      <c r="H9" s="43"/>
      <c r="I9" s="14"/>
      <c r="J9" s="15"/>
      <c r="K9" s="15"/>
    </row>
    <row r="10" spans="1:57" x14ac:dyDescent="0.25">
      <c r="A10" s="36" t="s">
        <v>63</v>
      </c>
      <c r="B10" s="24"/>
      <c r="C10" s="37" t="s">
        <v>110</v>
      </c>
      <c r="D10" s="37"/>
      <c r="E10" s="37"/>
      <c r="F10" s="45"/>
      <c r="G10" s="44"/>
      <c r="H10" s="46"/>
      <c r="I10" s="14"/>
      <c r="J10" s="47"/>
      <c r="K10" s="15"/>
    </row>
    <row r="11" spans="1:57" ht="13.5" customHeight="1" x14ac:dyDescent="0.25">
      <c r="A11" s="36" t="s">
        <v>27</v>
      </c>
      <c r="B11" s="24"/>
      <c r="C11" s="37"/>
      <c r="D11" s="37"/>
      <c r="E11" s="37"/>
      <c r="F11" s="48" t="s">
        <v>28</v>
      </c>
      <c r="G11" s="91" t="s">
        <v>109</v>
      </c>
      <c r="H11" s="43"/>
      <c r="I11" s="14"/>
      <c r="J11" s="15"/>
      <c r="K11" s="15"/>
      <c r="BA11" s="49"/>
      <c r="BB11" s="49"/>
      <c r="BC11" s="49"/>
      <c r="BD11" s="49"/>
      <c r="BE11" s="49"/>
    </row>
    <row r="12" spans="1:57" ht="12.75" customHeight="1" x14ac:dyDescent="0.25">
      <c r="A12" s="50" t="s">
        <v>29</v>
      </c>
      <c r="B12" s="30"/>
      <c r="C12" s="51" t="s">
        <v>25</v>
      </c>
      <c r="D12" s="52"/>
      <c r="E12" s="53"/>
      <c r="F12" s="54" t="s">
        <v>30</v>
      </c>
      <c r="G12" s="55"/>
      <c r="H12" s="43"/>
      <c r="I12" s="14"/>
      <c r="J12" s="15"/>
      <c r="K12" s="15"/>
    </row>
    <row r="13" spans="1:57" ht="28.5" customHeight="1" thickBot="1" x14ac:dyDescent="0.3">
      <c r="A13" s="56" t="s">
        <v>31</v>
      </c>
      <c r="B13" s="57"/>
      <c r="C13" s="57"/>
      <c r="D13" s="57"/>
      <c r="E13" s="58"/>
      <c r="F13" s="58"/>
      <c r="G13" s="59"/>
      <c r="H13" s="43"/>
      <c r="I13" s="14"/>
      <c r="J13" s="15"/>
      <c r="K13" s="15"/>
    </row>
    <row r="14" spans="1:57" ht="17.25" customHeight="1" thickBot="1" x14ac:dyDescent="0.3">
      <c r="A14" s="93"/>
      <c r="B14" s="94" t="s">
        <v>32</v>
      </c>
      <c r="C14" s="95"/>
      <c r="D14" s="96"/>
      <c r="E14" s="97"/>
      <c r="F14" s="97"/>
      <c r="G14" s="98" t="s">
        <v>33</v>
      </c>
      <c r="I14" s="14"/>
      <c r="J14" s="15"/>
      <c r="K14" s="15"/>
    </row>
    <row r="15" spans="1:57" ht="15.9" customHeight="1" x14ac:dyDescent="0.25">
      <c r="A15" s="60"/>
      <c r="B15" s="61" t="s">
        <v>34</v>
      </c>
      <c r="C15" s="62"/>
      <c r="D15" s="223"/>
      <c r="E15" s="224"/>
      <c r="F15" s="63"/>
      <c r="G15" s="64">
        <f>'103 Rek'!F14</f>
        <v>0</v>
      </c>
      <c r="I15" s="14"/>
      <c r="J15" s="15"/>
      <c r="K15" s="15"/>
    </row>
    <row r="16" spans="1:57" ht="15.9" customHeight="1" x14ac:dyDescent="0.25">
      <c r="A16" s="60"/>
      <c r="B16" s="65" t="s">
        <v>35</v>
      </c>
      <c r="C16" s="66"/>
      <c r="D16" s="214"/>
      <c r="E16" s="215"/>
      <c r="F16" s="67"/>
      <c r="G16" s="64">
        <v>0</v>
      </c>
      <c r="I16" s="14"/>
      <c r="J16" s="15"/>
      <c r="K16" s="15"/>
    </row>
    <row r="17" spans="1:11" ht="15.9" customHeight="1" x14ac:dyDescent="0.25">
      <c r="A17" s="60"/>
      <c r="B17" s="65" t="s">
        <v>36</v>
      </c>
      <c r="C17" s="66"/>
      <c r="D17" s="214"/>
      <c r="E17" s="215"/>
      <c r="F17" s="67"/>
      <c r="G17" s="64">
        <v>0</v>
      </c>
      <c r="I17" s="14"/>
      <c r="J17" s="15"/>
      <c r="K17" s="15"/>
    </row>
    <row r="18" spans="1:11" ht="15.9" customHeight="1" x14ac:dyDescent="0.25">
      <c r="A18" s="60"/>
      <c r="B18" s="68" t="s">
        <v>37</v>
      </c>
      <c r="C18" s="66"/>
      <c r="D18" s="214"/>
      <c r="E18" s="215"/>
      <c r="F18" s="67"/>
      <c r="G18" s="64">
        <f>'000 Rek'!F8</f>
        <v>0</v>
      </c>
      <c r="I18" s="14"/>
      <c r="J18" s="15"/>
      <c r="K18" s="15"/>
    </row>
    <row r="19" spans="1:11" ht="15.9" customHeight="1" x14ac:dyDescent="0.25">
      <c r="A19" s="60"/>
      <c r="B19" s="65" t="s">
        <v>13</v>
      </c>
      <c r="C19" s="66"/>
      <c r="D19" s="216"/>
      <c r="E19" s="217"/>
      <c r="F19" s="67"/>
      <c r="G19" s="64">
        <f>'000 Rek'!F9</f>
        <v>0</v>
      </c>
      <c r="I19" s="14"/>
      <c r="J19" s="15"/>
      <c r="K19" s="15"/>
    </row>
    <row r="20" spans="1:11" ht="15.9" customHeight="1" x14ac:dyDescent="0.25">
      <c r="A20" s="60"/>
      <c r="B20" s="43" t="s">
        <v>33</v>
      </c>
      <c r="C20" s="66"/>
      <c r="D20" s="214"/>
      <c r="E20" s="215"/>
      <c r="F20" s="67"/>
      <c r="G20" s="64">
        <f>SUM(G15:G19)</f>
        <v>0</v>
      </c>
      <c r="I20" s="14"/>
      <c r="J20" s="15"/>
      <c r="K20" s="15"/>
    </row>
    <row r="21" spans="1:11" ht="3" customHeight="1" x14ac:dyDescent="0.25">
      <c r="A21" s="60"/>
      <c r="B21" s="43"/>
      <c r="C21" s="66"/>
      <c r="D21" s="69"/>
      <c r="E21" s="70"/>
      <c r="F21" s="67"/>
      <c r="G21" s="64"/>
      <c r="I21" s="14"/>
      <c r="J21" s="15"/>
      <c r="K21" s="15"/>
    </row>
    <row r="22" spans="1:11" ht="3" customHeight="1" x14ac:dyDescent="0.25">
      <c r="A22" s="60"/>
      <c r="B22" s="43"/>
      <c r="C22" s="66"/>
      <c r="D22" s="69"/>
      <c r="E22" s="70"/>
      <c r="F22" s="67"/>
      <c r="G22" s="64"/>
      <c r="I22" s="14"/>
      <c r="J22" s="15"/>
      <c r="K22" s="15"/>
    </row>
    <row r="23" spans="1:11" ht="3" customHeight="1" thickBot="1" x14ac:dyDescent="0.3">
      <c r="A23" s="218"/>
      <c r="B23" s="219"/>
      <c r="C23" s="71"/>
      <c r="D23" s="72"/>
      <c r="E23" s="73"/>
      <c r="F23" s="74"/>
      <c r="G23" s="75"/>
      <c r="I23" s="14"/>
      <c r="J23" s="15"/>
      <c r="K23" s="15"/>
    </row>
    <row r="24" spans="1:11" x14ac:dyDescent="0.25">
      <c r="A24" s="99" t="s">
        <v>38</v>
      </c>
      <c r="B24" s="100"/>
      <c r="C24" s="101"/>
      <c r="D24" s="100" t="s">
        <v>39</v>
      </c>
      <c r="E24" s="100"/>
      <c r="F24" s="102" t="s">
        <v>40</v>
      </c>
      <c r="G24" s="103"/>
      <c r="I24" s="14"/>
      <c r="J24" s="15"/>
      <c r="K24" s="15"/>
    </row>
    <row r="25" spans="1:11" x14ac:dyDescent="0.25">
      <c r="A25" s="104" t="s">
        <v>41</v>
      </c>
      <c r="B25" s="105"/>
      <c r="C25" s="106"/>
      <c r="D25" s="105" t="s">
        <v>41</v>
      </c>
      <c r="E25" s="105"/>
      <c r="F25" s="107" t="s">
        <v>41</v>
      </c>
      <c r="G25" s="108"/>
      <c r="I25" s="14"/>
      <c r="J25" s="15"/>
      <c r="K25" s="15"/>
    </row>
    <row r="26" spans="1:11" ht="2.25" customHeight="1" x14ac:dyDescent="0.25">
      <c r="A26" s="60"/>
      <c r="B26" s="43"/>
      <c r="C26" s="76"/>
      <c r="D26" s="43"/>
      <c r="E26" s="43"/>
      <c r="F26" s="69"/>
      <c r="G26" s="77"/>
      <c r="I26" s="14"/>
      <c r="J26" s="15"/>
      <c r="K26" s="15"/>
    </row>
    <row r="27" spans="1:11" ht="34.5" customHeight="1" x14ac:dyDescent="0.25">
      <c r="A27" s="225" t="s">
        <v>25</v>
      </c>
      <c r="B27" s="226"/>
      <c r="C27" s="227"/>
      <c r="D27" s="228" t="s">
        <v>42</v>
      </c>
      <c r="E27" s="227"/>
      <c r="F27" s="228" t="s">
        <v>42</v>
      </c>
      <c r="G27" s="232"/>
      <c r="I27" s="14"/>
      <c r="J27" s="15"/>
      <c r="K27" s="15"/>
    </row>
    <row r="28" spans="1:11" ht="15.75" customHeight="1" x14ac:dyDescent="0.25">
      <c r="A28" s="60" t="s">
        <v>43</v>
      </c>
      <c r="B28" s="78"/>
      <c r="C28" s="151">
        <v>42849</v>
      </c>
      <c r="D28" s="43" t="s">
        <v>43</v>
      </c>
      <c r="E28" s="43"/>
      <c r="F28" s="69" t="s">
        <v>43</v>
      </c>
      <c r="G28" s="77"/>
      <c r="I28" s="14"/>
      <c r="J28" s="15"/>
      <c r="K28" s="15"/>
    </row>
    <row r="29" spans="1:11" ht="48.75" customHeight="1" x14ac:dyDescent="0.25">
      <c r="A29" s="60" t="s">
        <v>44</v>
      </c>
      <c r="B29" s="43"/>
      <c r="C29" s="76"/>
      <c r="D29" s="69" t="s">
        <v>45</v>
      </c>
      <c r="E29" s="76"/>
      <c r="F29" s="79" t="s">
        <v>45</v>
      </c>
      <c r="G29" s="77"/>
      <c r="I29" s="14"/>
      <c r="J29" s="15"/>
      <c r="K29" s="15"/>
    </row>
    <row r="30" spans="1:11" x14ac:dyDescent="0.25">
      <c r="A30" s="80"/>
      <c r="B30" s="81"/>
      <c r="C30" s="82"/>
      <c r="D30" s="81"/>
      <c r="E30" s="83"/>
      <c r="F30" s="233"/>
      <c r="G30" s="234"/>
      <c r="I30" s="14"/>
      <c r="J30" s="15"/>
      <c r="K30" s="15"/>
    </row>
    <row r="31" spans="1:11" x14ac:dyDescent="0.25">
      <c r="A31" s="80"/>
      <c r="B31" s="81"/>
      <c r="C31" s="82"/>
      <c r="D31" s="81"/>
      <c r="E31" s="83"/>
      <c r="F31" s="233"/>
      <c r="G31" s="234"/>
    </row>
    <row r="32" spans="1:11" x14ac:dyDescent="0.25">
      <c r="A32" s="80" t="s">
        <v>46</v>
      </c>
      <c r="B32" s="81"/>
      <c r="C32" s="82">
        <v>21</v>
      </c>
      <c r="D32" s="81" t="s">
        <v>48</v>
      </c>
      <c r="E32" s="83"/>
      <c r="F32" s="233">
        <f>G20</f>
        <v>0</v>
      </c>
      <c r="G32" s="234"/>
    </row>
    <row r="33" spans="1:11" x14ac:dyDescent="0.25">
      <c r="A33" s="80" t="s">
        <v>47</v>
      </c>
      <c r="B33" s="81"/>
      <c r="C33" s="82">
        <f>SazbaDPH2</f>
        <v>21</v>
      </c>
      <c r="D33" s="81" t="s">
        <v>48</v>
      </c>
      <c r="E33" s="83"/>
      <c r="F33" s="235">
        <f>(Zaklad22*C33)/100</f>
        <v>0</v>
      </c>
      <c r="G33" s="236"/>
    </row>
    <row r="34" spans="1:11" ht="13.8" thickBot="1" x14ac:dyDescent="0.3">
      <c r="A34" s="80" t="s">
        <v>49</v>
      </c>
      <c r="B34" s="81"/>
      <c r="C34" s="82"/>
      <c r="D34" s="81"/>
      <c r="E34" s="83"/>
      <c r="F34" s="235"/>
      <c r="G34" s="236"/>
    </row>
    <row r="35" spans="1:11" s="85" customFormat="1" ht="19.5" customHeight="1" thickBot="1" x14ac:dyDescent="0.35">
      <c r="A35" s="109" t="s">
        <v>50</v>
      </c>
      <c r="B35" s="109"/>
      <c r="C35" s="110"/>
      <c r="D35" s="110"/>
      <c r="E35" s="111"/>
      <c r="F35" s="229">
        <f>SUM(F30:G34)</f>
        <v>0</v>
      </c>
      <c r="G35" s="230"/>
      <c r="J35" s="86"/>
      <c r="K35" s="86"/>
    </row>
    <row r="36" spans="1:11" ht="18" customHeight="1" x14ac:dyDescent="0.25">
      <c r="A36" s="167" t="s">
        <v>61</v>
      </c>
    </row>
    <row r="37" spans="1:11" x14ac:dyDescent="0.25">
      <c r="B37" s="231"/>
      <c r="C37" s="231"/>
      <c r="D37" s="231"/>
      <c r="E37" s="231"/>
      <c r="F37" s="231"/>
      <c r="G37" s="231"/>
      <c r="H37" s="13" t="s">
        <v>51</v>
      </c>
    </row>
    <row r="38" spans="1:11" ht="14.25" customHeight="1" x14ac:dyDescent="0.25">
      <c r="A38" s="87"/>
      <c r="B38" s="231"/>
      <c r="C38" s="231"/>
      <c r="D38" s="231"/>
      <c r="E38" s="231"/>
      <c r="F38" s="231"/>
      <c r="G38" s="231"/>
      <c r="H38" s="13" t="s">
        <v>51</v>
      </c>
    </row>
    <row r="39" spans="1:11" ht="12.75" customHeight="1" x14ac:dyDescent="0.25">
      <c r="A39" s="88"/>
      <c r="B39" s="231"/>
      <c r="C39" s="231"/>
      <c r="D39" s="231"/>
      <c r="E39" s="231"/>
      <c r="F39" s="231"/>
      <c r="G39" s="231"/>
      <c r="H39" s="13" t="s">
        <v>51</v>
      </c>
    </row>
    <row r="40" spans="1:11" x14ac:dyDescent="0.25">
      <c r="A40" s="88"/>
      <c r="B40" s="231"/>
      <c r="C40" s="231"/>
      <c r="D40" s="231"/>
      <c r="E40" s="231"/>
      <c r="F40" s="231"/>
      <c r="G40" s="231"/>
      <c r="H40" s="13" t="s">
        <v>51</v>
      </c>
    </row>
    <row r="41" spans="1:11" x14ac:dyDescent="0.25">
      <c r="A41" s="88"/>
      <c r="B41" s="231"/>
      <c r="C41" s="231"/>
      <c r="D41" s="231"/>
      <c r="E41" s="231"/>
      <c r="F41" s="231"/>
      <c r="G41" s="231"/>
      <c r="H41" s="13" t="s">
        <v>51</v>
      </c>
    </row>
    <row r="42" spans="1:11" x14ac:dyDescent="0.25">
      <c r="A42" s="88"/>
      <c r="B42" s="231"/>
      <c r="C42" s="231"/>
      <c r="D42" s="231"/>
      <c r="E42" s="231"/>
      <c r="F42" s="231"/>
      <c r="G42" s="231"/>
      <c r="H42" s="13" t="s">
        <v>51</v>
      </c>
    </row>
    <row r="43" spans="1:11" x14ac:dyDescent="0.25">
      <c r="A43" s="88"/>
      <c r="B43" s="231"/>
      <c r="C43" s="231"/>
      <c r="D43" s="231"/>
      <c r="E43" s="231"/>
      <c r="F43" s="231"/>
      <c r="G43" s="231"/>
      <c r="H43" s="13" t="s">
        <v>51</v>
      </c>
    </row>
    <row r="44" spans="1:11" x14ac:dyDescent="0.25">
      <c r="A44" s="88"/>
      <c r="B44" s="231"/>
      <c r="C44" s="231"/>
      <c r="D44" s="231"/>
      <c r="E44" s="231"/>
      <c r="F44" s="231"/>
      <c r="G44" s="231"/>
      <c r="H44" s="13" t="s">
        <v>51</v>
      </c>
    </row>
    <row r="45" spans="1:11" x14ac:dyDescent="0.25">
      <c r="A45" s="88"/>
      <c r="B45" s="231"/>
      <c r="C45" s="231"/>
      <c r="D45" s="231"/>
      <c r="E45" s="231"/>
      <c r="F45" s="231"/>
      <c r="G45" s="231"/>
      <c r="H45" s="13" t="s">
        <v>51</v>
      </c>
    </row>
    <row r="46" spans="1:11" ht="12.75" customHeight="1" x14ac:dyDescent="0.25">
      <c r="A46" s="88"/>
      <c r="B46" s="231"/>
      <c r="C46" s="231"/>
      <c r="D46" s="231"/>
      <c r="E46" s="231"/>
      <c r="F46" s="231"/>
      <c r="G46" s="231"/>
      <c r="H46" s="13" t="s">
        <v>51</v>
      </c>
    </row>
    <row r="47" spans="1:11" x14ac:dyDescent="0.25">
      <c r="B47" s="231"/>
      <c r="C47" s="231"/>
      <c r="D47" s="231"/>
      <c r="E47" s="231"/>
      <c r="F47" s="231"/>
      <c r="G47" s="231"/>
    </row>
    <row r="48" spans="1:11" x14ac:dyDescent="0.25">
      <c r="B48" s="231"/>
      <c r="C48" s="231"/>
      <c r="D48" s="231"/>
      <c r="E48" s="231"/>
      <c r="F48" s="231"/>
      <c r="G48" s="231"/>
    </row>
    <row r="49" spans="2:7" x14ac:dyDescent="0.25">
      <c r="B49" s="231"/>
      <c r="C49" s="231"/>
      <c r="D49" s="231"/>
      <c r="E49" s="231"/>
      <c r="F49" s="231"/>
      <c r="G49" s="231"/>
    </row>
    <row r="50" spans="2:7" x14ac:dyDescent="0.25">
      <c r="B50" s="231"/>
      <c r="C50" s="231"/>
      <c r="D50" s="231"/>
      <c r="E50" s="231"/>
      <c r="F50" s="231"/>
      <c r="G50" s="231"/>
    </row>
    <row r="51" spans="2:7" x14ac:dyDescent="0.25">
      <c r="B51" s="89"/>
      <c r="C51" s="89"/>
      <c r="D51" s="89"/>
      <c r="E51" s="89"/>
      <c r="F51" s="89"/>
      <c r="G51" s="89"/>
    </row>
    <row r="52" spans="2:7" x14ac:dyDescent="0.25">
      <c r="B52" s="89"/>
      <c r="C52" s="89"/>
      <c r="D52" s="89"/>
      <c r="E52" s="89"/>
      <c r="F52" s="89"/>
      <c r="G52" s="89"/>
    </row>
    <row r="53" spans="2:7" x14ac:dyDescent="0.25">
      <c r="B53" s="89"/>
      <c r="C53" s="89"/>
      <c r="D53" s="89"/>
      <c r="E53" s="89"/>
      <c r="F53" s="89"/>
      <c r="G53" s="89"/>
    </row>
    <row r="54" spans="2:7" x14ac:dyDescent="0.25">
      <c r="B54" s="89"/>
      <c r="C54" s="89"/>
      <c r="D54" s="89"/>
      <c r="E54" s="89"/>
      <c r="F54" s="89"/>
      <c r="G54" s="89"/>
    </row>
    <row r="55" spans="2:7" x14ac:dyDescent="0.25">
      <c r="B55" s="89"/>
      <c r="C55" s="89"/>
      <c r="D55" s="89"/>
      <c r="E55" s="89"/>
      <c r="F55" s="89"/>
      <c r="G55" s="89"/>
    </row>
  </sheetData>
  <mergeCells count="20">
    <mergeCell ref="A27:C27"/>
    <mergeCell ref="D27:E27"/>
    <mergeCell ref="F35:G35"/>
    <mergeCell ref="B37:G50"/>
    <mergeCell ref="F27:G27"/>
    <mergeCell ref="F30:G30"/>
    <mergeCell ref="F31:G31"/>
    <mergeCell ref="F32:G32"/>
    <mergeCell ref="F33:G33"/>
    <mergeCell ref="F34:G34"/>
    <mergeCell ref="C2:E2"/>
    <mergeCell ref="D18:E18"/>
    <mergeCell ref="D19:E19"/>
    <mergeCell ref="D20:E20"/>
    <mergeCell ref="A23:B23"/>
    <mergeCell ref="D17:E17"/>
    <mergeCell ref="C5:E5"/>
    <mergeCell ref="C7:E7"/>
    <mergeCell ref="D15:E15"/>
    <mergeCell ref="D16:E16"/>
  </mergeCells>
  <pageMargins left="0.59055118110236227" right="0.39370078740157483" top="0.59055118110236227" bottom="0.98425196850393704" header="0.19685039370078741" footer="0.51181102362204722"/>
  <pageSetup paperSize="9" scale="9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zoomScaleNormal="100" zoomScaleSheetLayoutView="100" workbookViewId="0">
      <selection activeCell="B3" sqref="B3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100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112</v>
      </c>
      <c r="C2" s="118"/>
      <c r="D2" s="118"/>
      <c r="E2" s="118"/>
      <c r="F2" s="119"/>
      <c r="G2" s="120"/>
    </row>
    <row r="4" spans="1:7" ht="17.399999999999999" x14ac:dyDescent="0.35">
      <c r="A4" s="237" t="s">
        <v>84</v>
      </c>
      <c r="B4" s="237"/>
      <c r="C4" s="237"/>
      <c r="D4" s="237"/>
      <c r="E4" s="237"/>
      <c r="F4" s="237"/>
    </row>
    <row r="6" spans="1:7" x14ac:dyDescent="0.3">
      <c r="A6" s="136" t="s">
        <v>52</v>
      </c>
      <c r="B6" s="123"/>
      <c r="C6" s="137"/>
      <c r="D6" s="115"/>
      <c r="E6" s="137"/>
      <c r="F6" s="138" t="s">
        <v>54</v>
      </c>
      <c r="G6" s="6"/>
    </row>
    <row r="7" spans="1:7" x14ac:dyDescent="0.3">
      <c r="A7" s="158"/>
      <c r="B7" s="156"/>
      <c r="C7" s="159"/>
      <c r="D7" s="120"/>
      <c r="E7" s="159"/>
      <c r="F7" s="160"/>
      <c r="G7" s="6"/>
    </row>
    <row r="8" spans="1:7" x14ac:dyDescent="0.3">
      <c r="A8" s="139">
        <v>51</v>
      </c>
      <c r="B8" s="140" t="s">
        <v>87</v>
      </c>
      <c r="C8" s="141"/>
      <c r="D8" s="120"/>
      <c r="E8" s="120"/>
      <c r="F8" s="142">
        <f>'000 Pol'!G15</f>
        <v>0</v>
      </c>
      <c r="G8" s="8"/>
    </row>
    <row r="9" spans="1:7" x14ac:dyDescent="0.3">
      <c r="A9" s="139">
        <v>52</v>
      </c>
      <c r="B9" s="126" t="s">
        <v>95</v>
      </c>
      <c r="C9" s="141"/>
      <c r="D9" s="120"/>
      <c r="E9" s="120"/>
      <c r="F9" s="142">
        <f>'000 Pol'!G23</f>
        <v>0</v>
      </c>
      <c r="G9" s="8"/>
    </row>
    <row r="10" spans="1:7" x14ac:dyDescent="0.3">
      <c r="A10" s="139"/>
      <c r="B10" s="126"/>
      <c r="C10" s="120"/>
      <c r="D10" s="120"/>
      <c r="E10" s="128"/>
      <c r="F10" s="142"/>
      <c r="G10" s="7"/>
    </row>
    <row r="11" spans="1:7" x14ac:dyDescent="0.3">
      <c r="A11" s="202"/>
      <c r="B11" s="180" t="s">
        <v>53</v>
      </c>
      <c r="C11" s="181"/>
      <c r="D11" s="203"/>
      <c r="E11" s="182"/>
      <c r="F11" s="204">
        <f>SUM(F8:F10)</f>
        <v>0</v>
      </c>
      <c r="G11" s="7"/>
    </row>
    <row r="12" spans="1:7" x14ac:dyDescent="0.3">
      <c r="B12" s="3"/>
      <c r="C12" s="1"/>
      <c r="D12" s="121"/>
      <c r="E12" s="4"/>
      <c r="F12" s="4"/>
      <c r="G12" s="7"/>
    </row>
    <row r="13" spans="1:7" x14ac:dyDescent="0.3">
      <c r="A13" s="6"/>
      <c r="B13" s="3"/>
      <c r="C13" s="1"/>
      <c r="E13" s="4"/>
      <c r="G13" s="8"/>
    </row>
    <row r="14" spans="1:7" x14ac:dyDescent="0.3">
      <c r="B14" s="5"/>
      <c r="D14" s="2"/>
      <c r="E14" s="4"/>
      <c r="F14" s="4"/>
      <c r="G14" s="7"/>
    </row>
    <row r="15" spans="1:7" x14ac:dyDescent="0.3">
      <c r="B15" s="5"/>
      <c r="D15" s="2"/>
      <c r="E15" s="4"/>
      <c r="F15" s="4"/>
      <c r="G15" s="7"/>
    </row>
    <row r="16" spans="1:7" x14ac:dyDescent="0.3">
      <c r="B16" s="5"/>
      <c r="D16" s="2"/>
      <c r="E16" s="4"/>
      <c r="F16" s="4"/>
      <c r="G16" s="7"/>
    </row>
    <row r="17" spans="1:7" x14ac:dyDescent="0.3">
      <c r="B17" s="5"/>
      <c r="D17" s="2"/>
      <c r="E17" s="4"/>
      <c r="F17" s="4"/>
      <c r="G17" s="7"/>
    </row>
    <row r="18" spans="1:7" x14ac:dyDescent="0.3">
      <c r="B18" s="5"/>
      <c r="D18" s="2"/>
      <c r="E18" s="4"/>
      <c r="F18" s="4"/>
      <c r="G18" s="7"/>
    </row>
    <row r="19" spans="1:7" x14ac:dyDescent="0.3">
      <c r="B19" s="5"/>
      <c r="D19" s="2"/>
      <c r="E19" s="4"/>
      <c r="F19" s="4"/>
      <c r="G19" s="7"/>
    </row>
    <row r="20" spans="1:7" x14ac:dyDescent="0.3"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B23" s="5"/>
      <c r="D23" s="2"/>
      <c r="E23" s="4"/>
      <c r="F23" s="4"/>
      <c r="G23" s="7"/>
    </row>
    <row r="24" spans="1:7" x14ac:dyDescent="0.3">
      <c r="D24" s="2"/>
      <c r="E24" s="4"/>
      <c r="F24" s="4"/>
      <c r="G24" s="7"/>
    </row>
    <row r="25" spans="1:7" x14ac:dyDescent="0.3">
      <c r="A25" s="6"/>
      <c r="B25" s="3"/>
      <c r="C25" s="1"/>
      <c r="D25" s="2"/>
      <c r="E25" s="4"/>
      <c r="F25" s="4"/>
      <c r="G25" s="8"/>
    </row>
    <row r="26" spans="1:7" x14ac:dyDescent="0.3">
      <c r="B26" s="5"/>
      <c r="D26" s="2"/>
      <c r="E26" s="9"/>
      <c r="F26" s="4"/>
      <c r="G26" s="7"/>
    </row>
    <row r="27" spans="1:7" x14ac:dyDescent="0.3">
      <c r="B27" s="5"/>
      <c r="D27" s="2"/>
      <c r="E27" s="9"/>
      <c r="F27" s="4"/>
      <c r="G27" s="7"/>
    </row>
    <row r="28" spans="1:7" x14ac:dyDescent="0.3">
      <c r="B28" s="5"/>
      <c r="D28" s="2"/>
      <c r="E28" s="9"/>
      <c r="F28" s="4"/>
      <c r="G28" s="7"/>
    </row>
    <row r="29" spans="1:7" x14ac:dyDescent="0.3">
      <c r="B29" s="5"/>
      <c r="D29" s="2"/>
      <c r="E29" s="9"/>
      <c r="F29" s="4"/>
      <c r="G29" s="7"/>
    </row>
    <row r="30" spans="1:7" x14ac:dyDescent="0.3">
      <c r="B30" s="5"/>
      <c r="D30" s="2"/>
      <c r="E30" s="9"/>
      <c r="F30" s="4"/>
      <c r="G30" s="7"/>
    </row>
    <row r="31" spans="1:7" x14ac:dyDescent="0.3">
      <c r="B31" s="5"/>
      <c r="D31" s="2"/>
      <c r="E31" s="9"/>
      <c r="F31" s="4"/>
      <c r="G31" s="7"/>
    </row>
    <row r="32" spans="1:7" x14ac:dyDescent="0.3">
      <c r="B32" s="5"/>
      <c r="D32" s="2"/>
      <c r="E32" s="4"/>
      <c r="F32" s="4"/>
      <c r="G32" s="7"/>
    </row>
    <row r="33" spans="1:7" x14ac:dyDescent="0.3">
      <c r="D33" s="2"/>
      <c r="E33" s="4"/>
      <c r="F33" s="4"/>
      <c r="G33" s="7"/>
    </row>
    <row r="34" spans="1:7" x14ac:dyDescent="0.3">
      <c r="A34" s="6"/>
      <c r="B34" s="3"/>
      <c r="C34" s="3"/>
      <c r="D34" s="2"/>
      <c r="E34" s="4"/>
      <c r="F34" s="4"/>
      <c r="G34" s="7"/>
    </row>
    <row r="35" spans="1:7" x14ac:dyDescent="0.3">
      <c r="D35" s="2"/>
      <c r="E35" s="4"/>
      <c r="F35" s="4"/>
      <c r="G35" s="7"/>
    </row>
    <row r="36" spans="1:7" x14ac:dyDescent="0.3">
      <c r="D36" s="2"/>
      <c r="E36" s="4"/>
      <c r="F36" s="4"/>
      <c r="G36" s="7"/>
    </row>
    <row r="37" spans="1:7" x14ac:dyDescent="0.3">
      <c r="D37" s="2"/>
      <c r="E37" s="4"/>
      <c r="F37" s="4"/>
      <c r="G37" s="7"/>
    </row>
    <row r="38" spans="1:7" x14ac:dyDescent="0.3">
      <c r="D38" s="2"/>
      <c r="E38" s="4"/>
      <c r="F38" s="4"/>
      <c r="G38" s="7"/>
    </row>
    <row r="39" spans="1:7" x14ac:dyDescent="0.3">
      <c r="D39" s="2"/>
      <c r="E39" s="4"/>
      <c r="F39" s="4"/>
      <c r="G39" s="7"/>
    </row>
    <row r="40" spans="1:7" x14ac:dyDescent="0.3"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F44" s="4"/>
    </row>
    <row r="45" spans="1:7" x14ac:dyDescent="0.3">
      <c r="D45" s="2"/>
      <c r="F45" s="4"/>
    </row>
    <row r="46" spans="1:7" x14ac:dyDescent="0.3">
      <c r="D46" s="2"/>
      <c r="F46" s="4"/>
    </row>
    <row r="47" spans="1:7" x14ac:dyDescent="0.3">
      <c r="D47" s="2"/>
      <c r="F47" s="4"/>
      <c r="G47" s="7"/>
    </row>
    <row r="48" spans="1:7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4" max="3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zoomScaleNormal="100" zoomScaleSheetLayoutView="100" workbookViewId="0">
      <selection activeCell="M29" sqref="M29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7" max="7" width="11.6640625" bestFit="1" customWidth="1"/>
    <col min="8" max="8" width="10" bestFit="1" customWidth="1"/>
  </cols>
  <sheetData>
    <row r="1" spans="1:14" ht="19.8" x14ac:dyDescent="0.4">
      <c r="A1" s="238" t="s">
        <v>75</v>
      </c>
      <c r="B1" s="238"/>
      <c r="C1" s="238"/>
      <c r="D1" s="238"/>
      <c r="E1" s="238"/>
      <c r="F1" s="238"/>
      <c r="G1" s="238"/>
    </row>
    <row r="3" spans="1:14" x14ac:dyDescent="0.3">
      <c r="A3" s="112" t="s">
        <v>7</v>
      </c>
      <c r="B3" s="114" t="s">
        <v>100</v>
      </c>
      <c r="C3" s="115"/>
      <c r="D3" s="115"/>
      <c r="E3" s="115"/>
      <c r="F3" s="115"/>
      <c r="G3" s="116"/>
    </row>
    <row r="4" spans="1:14" x14ac:dyDescent="0.3">
      <c r="A4" s="113" t="s">
        <v>9</v>
      </c>
      <c r="B4" s="117" t="s">
        <v>112</v>
      </c>
      <c r="C4" s="118"/>
      <c r="D4" s="118"/>
      <c r="E4" s="118"/>
      <c r="F4" s="118"/>
      <c r="G4" s="119"/>
    </row>
    <row r="6" spans="1:14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55</v>
      </c>
    </row>
    <row r="8" spans="1:14" x14ac:dyDescent="0.3">
      <c r="A8" s="122" t="s">
        <v>6</v>
      </c>
      <c r="B8" s="205" t="s">
        <v>86</v>
      </c>
      <c r="C8" s="123" t="s">
        <v>87</v>
      </c>
      <c r="D8" s="132"/>
      <c r="E8" s="131"/>
      <c r="F8" s="131"/>
      <c r="G8" s="125"/>
      <c r="H8" s="120"/>
      <c r="N8" s="128"/>
    </row>
    <row r="9" spans="1:14" x14ac:dyDescent="0.3">
      <c r="A9" s="150"/>
      <c r="B9" s="126"/>
      <c r="C9" s="148"/>
      <c r="D9" s="127"/>
      <c r="E9" s="128"/>
      <c r="F9" s="128"/>
      <c r="G9" s="149"/>
      <c r="H9" s="120"/>
      <c r="N9" s="128"/>
    </row>
    <row r="10" spans="1:14" x14ac:dyDescent="0.3">
      <c r="A10" s="174">
        <v>1</v>
      </c>
      <c r="B10" s="126" t="s">
        <v>88</v>
      </c>
      <c r="C10" s="120" t="s">
        <v>98</v>
      </c>
      <c r="D10" s="127" t="s">
        <v>77</v>
      </c>
      <c r="E10" s="128">
        <v>1</v>
      </c>
      <c r="F10" s="128"/>
      <c r="G10" s="149">
        <f>E10*F10</f>
        <v>0</v>
      </c>
      <c r="H10" s="128"/>
      <c r="N10" s="128"/>
    </row>
    <row r="11" spans="1:14" x14ac:dyDescent="0.3">
      <c r="A11" s="191">
        <v>2</v>
      </c>
      <c r="B11" s="206" t="s">
        <v>89</v>
      </c>
      <c r="C11" s="172" t="s">
        <v>102</v>
      </c>
      <c r="D11" s="170" t="s">
        <v>77</v>
      </c>
      <c r="E11" s="171">
        <v>1</v>
      </c>
      <c r="F11" s="171"/>
      <c r="G11" s="207">
        <f t="shared" ref="G11:G14" si="0">E11*F11</f>
        <v>0</v>
      </c>
      <c r="H11" s="145"/>
      <c r="N11" s="128"/>
    </row>
    <row r="12" spans="1:14" ht="14.4" customHeight="1" x14ac:dyDescent="0.3">
      <c r="A12" s="174">
        <v>3</v>
      </c>
      <c r="B12" s="206" t="s">
        <v>90</v>
      </c>
      <c r="C12" s="210" t="s">
        <v>103</v>
      </c>
      <c r="D12" s="170" t="s">
        <v>77</v>
      </c>
      <c r="E12" s="171">
        <v>1</v>
      </c>
      <c r="F12" s="171"/>
      <c r="G12" s="207">
        <f t="shared" si="0"/>
        <v>0</v>
      </c>
      <c r="H12" s="120"/>
      <c r="N12" s="120"/>
    </row>
    <row r="13" spans="1:14" ht="38.4" x14ac:dyDescent="0.3">
      <c r="A13" s="191">
        <v>4</v>
      </c>
      <c r="B13" s="206" t="s">
        <v>91</v>
      </c>
      <c r="C13" s="172" t="s">
        <v>92</v>
      </c>
      <c r="D13" s="170" t="s">
        <v>77</v>
      </c>
      <c r="E13" s="171">
        <v>1</v>
      </c>
      <c r="F13" s="171"/>
      <c r="G13" s="207">
        <f t="shared" si="0"/>
        <v>0</v>
      </c>
      <c r="H13" s="120"/>
    </row>
    <row r="14" spans="1:14" x14ac:dyDescent="0.3">
      <c r="A14" s="191">
        <v>5</v>
      </c>
      <c r="B14" s="206"/>
      <c r="C14" s="172" t="s">
        <v>108</v>
      </c>
      <c r="D14" s="170" t="s">
        <v>77</v>
      </c>
      <c r="E14" s="171">
        <v>1</v>
      </c>
      <c r="F14" s="171"/>
      <c r="G14" s="207">
        <f t="shared" si="0"/>
        <v>0</v>
      </c>
      <c r="H14" s="120"/>
    </row>
    <row r="15" spans="1:14" s="120" customFormat="1" x14ac:dyDescent="0.3">
      <c r="A15" s="179"/>
      <c r="B15" s="180" t="s">
        <v>68</v>
      </c>
      <c r="C15" s="181" t="s">
        <v>93</v>
      </c>
      <c r="D15" s="193"/>
      <c r="E15" s="194"/>
      <c r="F15" s="194"/>
      <c r="G15" s="183">
        <f>SUM(G10:G14)</f>
        <v>0</v>
      </c>
    </row>
    <row r="16" spans="1:14" x14ac:dyDescent="0.3">
      <c r="A16" s="120"/>
      <c r="B16" s="120"/>
      <c r="C16" s="120"/>
      <c r="D16" s="127"/>
      <c r="E16" s="128"/>
      <c r="F16" s="128"/>
      <c r="G16" s="145"/>
      <c r="H16" s="120"/>
    </row>
    <row r="17" spans="1:8" x14ac:dyDescent="0.3">
      <c r="A17" s="122" t="s">
        <v>6</v>
      </c>
      <c r="B17" s="205" t="s">
        <v>94</v>
      </c>
      <c r="C17" s="123" t="s">
        <v>95</v>
      </c>
      <c r="D17" s="132"/>
      <c r="E17" s="131"/>
      <c r="F17" s="131"/>
      <c r="G17" s="125"/>
      <c r="H17" s="120"/>
    </row>
    <row r="18" spans="1:8" x14ac:dyDescent="0.3">
      <c r="A18" s="174"/>
      <c r="B18" s="126"/>
      <c r="C18" s="120"/>
      <c r="D18" s="127"/>
      <c r="E18" s="128"/>
      <c r="F18" s="128"/>
      <c r="G18" s="129"/>
      <c r="H18" s="120"/>
    </row>
    <row r="19" spans="1:8" x14ac:dyDescent="0.3">
      <c r="A19" s="174">
        <v>6</v>
      </c>
      <c r="B19" s="126" t="s">
        <v>104</v>
      </c>
      <c r="C19" s="120" t="s">
        <v>105</v>
      </c>
      <c r="D19" s="127" t="s">
        <v>77</v>
      </c>
      <c r="E19" s="128">
        <v>1</v>
      </c>
      <c r="F19" s="128"/>
      <c r="G19" s="129">
        <f>E19*F19</f>
        <v>0</v>
      </c>
      <c r="H19" s="120"/>
    </row>
    <row r="20" spans="1:8" ht="51" x14ac:dyDescent="0.3">
      <c r="A20" s="191">
        <v>7</v>
      </c>
      <c r="B20" s="126" t="s">
        <v>106</v>
      </c>
      <c r="C20" s="209" t="s">
        <v>107</v>
      </c>
      <c r="D20" s="170" t="s">
        <v>77</v>
      </c>
      <c r="E20" s="171">
        <v>1</v>
      </c>
      <c r="F20" s="171"/>
      <c r="G20" s="173">
        <f>E20*F20</f>
        <v>0</v>
      </c>
      <c r="H20" s="120"/>
    </row>
    <row r="21" spans="1:8" x14ac:dyDescent="0.3">
      <c r="A21" s="174">
        <v>8</v>
      </c>
      <c r="B21" s="126" t="s">
        <v>96</v>
      </c>
      <c r="C21" s="143" t="s">
        <v>101</v>
      </c>
      <c r="D21" s="127" t="s">
        <v>77</v>
      </c>
      <c r="E21" s="128">
        <v>1</v>
      </c>
      <c r="F21" s="128"/>
      <c r="G21" s="129">
        <f>E21*F21</f>
        <v>0</v>
      </c>
      <c r="H21" s="120"/>
    </row>
    <row r="22" spans="1:8" x14ac:dyDescent="0.3">
      <c r="A22" s="174">
        <v>9</v>
      </c>
      <c r="B22" s="126"/>
      <c r="C22" s="208" t="s">
        <v>97</v>
      </c>
      <c r="D22" s="127"/>
      <c r="E22" s="128"/>
      <c r="F22" s="128"/>
      <c r="G22" s="129"/>
      <c r="H22" s="120"/>
    </row>
    <row r="23" spans="1:8" x14ac:dyDescent="0.3">
      <c r="A23" s="179"/>
      <c r="B23" s="180" t="s">
        <v>68</v>
      </c>
      <c r="C23" s="181" t="s">
        <v>93</v>
      </c>
      <c r="D23" s="193"/>
      <c r="E23" s="194"/>
      <c r="F23" s="194"/>
      <c r="G23" s="183">
        <f>SUM(G19:G22)</f>
        <v>0</v>
      </c>
    </row>
    <row r="24" spans="1:8" x14ac:dyDescent="0.3">
      <c r="D24" s="2"/>
      <c r="F24" s="4"/>
    </row>
    <row r="25" spans="1:8" x14ac:dyDescent="0.3">
      <c r="D25" s="2"/>
      <c r="F25" s="4"/>
      <c r="G25" s="7"/>
    </row>
    <row r="26" spans="1:8" x14ac:dyDescent="0.3">
      <c r="F26" s="4"/>
    </row>
    <row r="27" spans="1:8" x14ac:dyDescent="0.3">
      <c r="F27" s="4"/>
    </row>
    <row r="28" spans="1:8" x14ac:dyDescent="0.3">
      <c r="F28" s="4"/>
    </row>
    <row r="29" spans="1:8" x14ac:dyDescent="0.3">
      <c r="F29" s="4"/>
    </row>
    <row r="30" spans="1:8" x14ac:dyDescent="0.3">
      <c r="F30" s="4"/>
    </row>
    <row r="31" spans="1:8" x14ac:dyDescent="0.3">
      <c r="F31" s="4"/>
    </row>
    <row r="32" spans="1:8" x14ac:dyDescent="0.3">
      <c r="F32" s="4"/>
    </row>
    <row r="33" spans="6:6" x14ac:dyDescent="0.3">
      <c r="F33" s="4"/>
    </row>
    <row r="34" spans="6:6" x14ac:dyDescent="0.3">
      <c r="F34" s="4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  <row r="40" spans="6:6" x14ac:dyDescent="0.3">
      <c r="F40" s="4"/>
    </row>
    <row r="41" spans="6:6" x14ac:dyDescent="0.3">
      <c r="F41" s="4"/>
    </row>
    <row r="42" spans="6:6" x14ac:dyDescent="0.3">
      <c r="F42" s="4"/>
    </row>
    <row r="43" spans="6:6" x14ac:dyDescent="0.3">
      <c r="F43" s="4"/>
    </row>
    <row r="44" spans="6:6" x14ac:dyDescent="0.3">
      <c r="F44" s="4"/>
    </row>
    <row r="45" spans="6:6" x14ac:dyDescent="0.3">
      <c r="F45" s="4"/>
    </row>
    <row r="46" spans="6:6" x14ac:dyDescent="0.3">
      <c r="F46" s="4"/>
    </row>
    <row r="47" spans="6:6" x14ac:dyDescent="0.3">
      <c r="F47" s="4"/>
    </row>
    <row r="48" spans="6:6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</sheetData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zoomScaleNormal="100" zoomScaleSheetLayoutView="100" workbookViewId="0">
      <selection activeCell="B2" sqref="B2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100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112</v>
      </c>
      <c r="C2" s="118"/>
      <c r="D2" s="118"/>
      <c r="E2" s="118"/>
      <c r="F2" s="119"/>
      <c r="G2" s="120"/>
    </row>
    <row r="4" spans="1:7" ht="17.399999999999999" x14ac:dyDescent="0.35">
      <c r="A4" s="237" t="s">
        <v>84</v>
      </c>
      <c r="B4" s="237"/>
      <c r="C4" s="237"/>
      <c r="D4" s="237"/>
      <c r="E4" s="237"/>
      <c r="F4" s="237"/>
    </row>
    <row r="6" spans="1:7" x14ac:dyDescent="0.3">
      <c r="A6" s="136" t="s">
        <v>52</v>
      </c>
      <c r="B6" s="123"/>
      <c r="C6" s="137"/>
      <c r="D6" s="115"/>
      <c r="E6" s="137"/>
      <c r="F6" s="138" t="s">
        <v>54</v>
      </c>
      <c r="G6" s="6"/>
    </row>
    <row r="7" spans="1:7" x14ac:dyDescent="0.3">
      <c r="A7" s="158"/>
      <c r="B7" s="156"/>
      <c r="C7" s="159"/>
      <c r="D7" s="120"/>
      <c r="E7" s="159"/>
      <c r="F7" s="160"/>
      <c r="G7" s="6"/>
    </row>
    <row r="8" spans="1:7" x14ac:dyDescent="0.3">
      <c r="A8" s="139">
        <v>1</v>
      </c>
      <c r="B8" s="140" t="s">
        <v>62</v>
      </c>
      <c r="C8" s="141"/>
      <c r="D8" s="120"/>
      <c r="E8" s="120"/>
      <c r="F8" s="142">
        <f>'103 Pol'!G11</f>
        <v>0</v>
      </c>
      <c r="G8" s="8"/>
    </row>
    <row r="9" spans="1:7" x14ac:dyDescent="0.3">
      <c r="A9" s="139">
        <v>5</v>
      </c>
      <c r="B9" s="126" t="s">
        <v>11</v>
      </c>
      <c r="C9" s="120"/>
      <c r="D9" s="120"/>
      <c r="E9" s="128"/>
      <c r="F9" s="142">
        <f>'103 Pol'!G20</f>
        <v>0</v>
      </c>
      <c r="G9" s="7"/>
    </row>
    <row r="10" spans="1:7" x14ac:dyDescent="0.3">
      <c r="A10" s="139">
        <v>91</v>
      </c>
      <c r="B10" s="126" t="s">
        <v>12</v>
      </c>
      <c r="C10" s="120"/>
      <c r="D10" s="120"/>
      <c r="E10" s="128"/>
      <c r="F10" s="142">
        <f>'103 Pol'!G25</f>
        <v>0</v>
      </c>
      <c r="G10" s="7"/>
    </row>
    <row r="11" spans="1:7" x14ac:dyDescent="0.3">
      <c r="A11" s="139">
        <v>97</v>
      </c>
      <c r="B11" s="126" t="s">
        <v>69</v>
      </c>
      <c r="C11" s="120"/>
      <c r="D11" s="120"/>
      <c r="E11" s="128"/>
      <c r="F11" s="142">
        <f>'103 Pol'!G32</f>
        <v>0</v>
      </c>
      <c r="G11" s="7"/>
    </row>
    <row r="12" spans="1:7" x14ac:dyDescent="0.3">
      <c r="A12" s="139">
        <v>99</v>
      </c>
      <c r="B12" s="126" t="s">
        <v>60</v>
      </c>
      <c r="C12" s="120"/>
      <c r="D12" s="120"/>
      <c r="E12" s="128"/>
      <c r="F12" s="142">
        <f>'103 Pol'!G37</f>
        <v>0</v>
      </c>
      <c r="G12" s="7"/>
    </row>
    <row r="13" spans="1:7" x14ac:dyDescent="0.3">
      <c r="A13" s="139"/>
      <c r="B13" s="126"/>
      <c r="C13" s="120"/>
      <c r="D13" s="120"/>
      <c r="E13" s="128"/>
      <c r="F13" s="142"/>
      <c r="G13" s="7"/>
    </row>
    <row r="14" spans="1:7" x14ac:dyDescent="0.3">
      <c r="A14" s="202"/>
      <c r="B14" s="180" t="s">
        <v>53</v>
      </c>
      <c r="C14" s="181"/>
      <c r="D14" s="203"/>
      <c r="E14" s="182"/>
      <c r="F14" s="204">
        <f>SUM(F8:F13)</f>
        <v>0</v>
      </c>
      <c r="G14" s="7"/>
    </row>
    <row r="15" spans="1:7" x14ac:dyDescent="0.3">
      <c r="B15" s="3"/>
      <c r="C15" s="1"/>
      <c r="D15" s="121"/>
      <c r="E15" s="4"/>
      <c r="F15" s="4"/>
      <c r="G15" s="7"/>
    </row>
    <row r="16" spans="1:7" x14ac:dyDescent="0.3">
      <c r="A16" s="6"/>
      <c r="B16" s="3"/>
      <c r="C16" s="1"/>
      <c r="E16" s="4"/>
      <c r="G16" s="8"/>
    </row>
    <row r="17" spans="1:7" x14ac:dyDescent="0.3">
      <c r="B17" s="5"/>
      <c r="D17" s="2"/>
      <c r="E17" s="4"/>
      <c r="F17" s="4"/>
      <c r="G17" s="7"/>
    </row>
    <row r="18" spans="1:7" x14ac:dyDescent="0.3">
      <c r="B18" s="5"/>
      <c r="D18" s="2"/>
      <c r="E18" s="4"/>
      <c r="F18" s="4"/>
      <c r="G18" s="7"/>
    </row>
    <row r="19" spans="1:7" x14ac:dyDescent="0.3">
      <c r="B19" s="5"/>
      <c r="D19" s="2"/>
      <c r="E19" s="4"/>
      <c r="F19" s="4"/>
      <c r="G19" s="7"/>
    </row>
    <row r="20" spans="1:7" x14ac:dyDescent="0.3">
      <c r="B20" s="5"/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D23" s="2"/>
      <c r="E23" s="4"/>
      <c r="F23" s="4"/>
      <c r="G23" s="7"/>
    </row>
    <row r="24" spans="1:7" x14ac:dyDescent="0.3">
      <c r="B24" s="5"/>
      <c r="D24" s="2"/>
      <c r="E24" s="4"/>
      <c r="F24" s="4"/>
      <c r="G24" s="7"/>
    </row>
    <row r="25" spans="1:7" x14ac:dyDescent="0.3">
      <c r="B25" s="5"/>
      <c r="D25" s="2"/>
      <c r="E25" s="4"/>
      <c r="F25" s="4"/>
      <c r="G25" s="7"/>
    </row>
    <row r="26" spans="1:7" x14ac:dyDescent="0.3">
      <c r="B26" s="5"/>
      <c r="D26" s="2"/>
      <c r="E26" s="4"/>
      <c r="F26" s="4"/>
      <c r="G26" s="7"/>
    </row>
    <row r="27" spans="1:7" x14ac:dyDescent="0.3">
      <c r="D27" s="2"/>
      <c r="E27" s="4"/>
      <c r="F27" s="4"/>
      <c r="G27" s="7"/>
    </row>
    <row r="28" spans="1:7" x14ac:dyDescent="0.3">
      <c r="A28" s="6"/>
      <c r="B28" s="3"/>
      <c r="C28" s="1"/>
      <c r="D28" s="2"/>
      <c r="E28" s="4"/>
      <c r="F28" s="4"/>
      <c r="G28" s="8"/>
    </row>
    <row r="29" spans="1:7" x14ac:dyDescent="0.3">
      <c r="B29" s="5"/>
      <c r="D29" s="2"/>
      <c r="E29" s="9"/>
      <c r="F29" s="4"/>
      <c r="G29" s="7"/>
    </row>
    <row r="30" spans="1:7" x14ac:dyDescent="0.3">
      <c r="B30" s="5"/>
      <c r="D30" s="2"/>
      <c r="E30" s="9"/>
      <c r="F30" s="4"/>
      <c r="G30" s="7"/>
    </row>
    <row r="31" spans="1:7" x14ac:dyDescent="0.3">
      <c r="B31" s="5"/>
      <c r="D31" s="2"/>
      <c r="E31" s="9"/>
      <c r="F31" s="4"/>
      <c r="G31" s="7"/>
    </row>
    <row r="32" spans="1:7" x14ac:dyDescent="0.3">
      <c r="B32" s="5"/>
      <c r="D32" s="2"/>
      <c r="E32" s="9"/>
      <c r="F32" s="4"/>
      <c r="G32" s="7"/>
    </row>
    <row r="33" spans="1:7" x14ac:dyDescent="0.3">
      <c r="B33" s="5"/>
      <c r="D33" s="2"/>
      <c r="E33" s="9"/>
      <c r="F33" s="4"/>
      <c r="G33" s="7"/>
    </row>
    <row r="34" spans="1:7" x14ac:dyDescent="0.3">
      <c r="B34" s="5"/>
      <c r="D34" s="2"/>
      <c r="E34" s="9"/>
      <c r="F34" s="4"/>
      <c r="G34" s="7"/>
    </row>
    <row r="35" spans="1:7" x14ac:dyDescent="0.3">
      <c r="B35" s="5"/>
      <c r="D35" s="2"/>
      <c r="E35" s="4"/>
      <c r="F35" s="4"/>
      <c r="G35" s="7"/>
    </row>
    <row r="36" spans="1:7" x14ac:dyDescent="0.3">
      <c r="D36" s="2"/>
      <c r="E36" s="4"/>
      <c r="F36" s="4"/>
      <c r="G36" s="7"/>
    </row>
    <row r="37" spans="1:7" x14ac:dyDescent="0.3">
      <c r="A37" s="6"/>
      <c r="B37" s="3"/>
      <c r="C37" s="3"/>
      <c r="D37" s="2"/>
      <c r="E37" s="4"/>
      <c r="F37" s="4"/>
      <c r="G37" s="7"/>
    </row>
    <row r="38" spans="1:7" x14ac:dyDescent="0.3">
      <c r="D38" s="2"/>
      <c r="E38" s="4"/>
      <c r="F38" s="4"/>
      <c r="G38" s="7"/>
    </row>
    <row r="39" spans="1:7" x14ac:dyDescent="0.3">
      <c r="D39" s="2"/>
      <c r="E39" s="4"/>
      <c r="F39" s="4"/>
      <c r="G39" s="7"/>
    </row>
    <row r="40" spans="1:7" x14ac:dyDescent="0.3"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E44" s="4"/>
      <c r="F44" s="4"/>
      <c r="G44" s="7"/>
    </row>
    <row r="45" spans="1:7" x14ac:dyDescent="0.3">
      <c r="D45" s="2"/>
      <c r="E45" s="4"/>
      <c r="F45" s="4"/>
      <c r="G45" s="7"/>
    </row>
    <row r="46" spans="1:7" x14ac:dyDescent="0.3">
      <c r="D46" s="2"/>
      <c r="E46" s="4"/>
      <c r="F46" s="4"/>
      <c r="G46" s="7"/>
    </row>
    <row r="47" spans="1:7" x14ac:dyDescent="0.3">
      <c r="D47" s="2"/>
      <c r="F47" s="4"/>
    </row>
    <row r="48" spans="1:7" x14ac:dyDescent="0.3">
      <c r="D48" s="2"/>
      <c r="F48" s="4"/>
    </row>
    <row r="49" spans="4:7" x14ac:dyDescent="0.3">
      <c r="D49" s="2"/>
      <c r="F49" s="4"/>
    </row>
    <row r="50" spans="4:7" x14ac:dyDescent="0.3">
      <c r="D50" s="2"/>
      <c r="F50" s="4"/>
      <c r="G50" s="7"/>
    </row>
    <row r="51" spans="4:7" x14ac:dyDescent="0.3">
      <c r="F51" s="4"/>
    </row>
    <row r="52" spans="4:7" x14ac:dyDescent="0.3">
      <c r="F52" s="4"/>
    </row>
    <row r="53" spans="4:7" x14ac:dyDescent="0.3">
      <c r="F53" s="4"/>
    </row>
    <row r="54" spans="4:7" x14ac:dyDescent="0.3">
      <c r="F54" s="4"/>
    </row>
    <row r="55" spans="4:7" x14ac:dyDescent="0.3">
      <c r="F55" s="4"/>
    </row>
    <row r="56" spans="4:7" x14ac:dyDescent="0.3">
      <c r="F56" s="4"/>
    </row>
    <row r="57" spans="4:7" x14ac:dyDescent="0.3">
      <c r="F57" s="4"/>
    </row>
    <row r="58" spans="4:7" x14ac:dyDescent="0.3">
      <c r="F58" s="4"/>
    </row>
    <row r="59" spans="4:7" x14ac:dyDescent="0.3">
      <c r="F59" s="4"/>
    </row>
    <row r="60" spans="4:7" x14ac:dyDescent="0.3">
      <c r="F60" s="4"/>
    </row>
    <row r="61" spans="4:7" x14ac:dyDescent="0.3">
      <c r="F61" s="4"/>
    </row>
    <row r="62" spans="4:7" x14ac:dyDescent="0.3">
      <c r="F62" s="4"/>
    </row>
    <row r="63" spans="4:7" x14ac:dyDescent="0.3">
      <c r="F63" s="4"/>
    </row>
    <row r="64" spans="4:7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7" max="3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zoomScaleSheetLayoutView="100" workbookViewId="0">
      <selection activeCell="J17" sqref="J17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5" max="5" width="10.5546875" bestFit="1" customWidth="1"/>
    <col min="6" max="6" width="9.5546875" bestFit="1" customWidth="1"/>
    <col min="7" max="7" width="11.6640625" bestFit="1" customWidth="1"/>
  </cols>
  <sheetData>
    <row r="1" spans="1:7" ht="19.8" x14ac:dyDescent="0.4">
      <c r="A1" s="238" t="s">
        <v>75</v>
      </c>
      <c r="B1" s="238"/>
      <c r="C1" s="238"/>
      <c r="D1" s="238"/>
      <c r="E1" s="238"/>
      <c r="F1" s="238"/>
      <c r="G1" s="238"/>
    </row>
    <row r="3" spans="1:7" x14ac:dyDescent="0.3">
      <c r="A3" s="112" t="s">
        <v>7</v>
      </c>
      <c r="B3" s="114" t="s">
        <v>100</v>
      </c>
      <c r="C3" s="115"/>
      <c r="D3" s="115"/>
      <c r="E3" s="115"/>
      <c r="F3" s="115"/>
      <c r="G3" s="116"/>
    </row>
    <row r="4" spans="1:7" x14ac:dyDescent="0.3">
      <c r="A4" s="113" t="s">
        <v>9</v>
      </c>
      <c r="B4" s="117" t="s">
        <v>112</v>
      </c>
      <c r="C4" s="118"/>
      <c r="D4" s="118"/>
      <c r="E4" s="118"/>
      <c r="F4" s="118"/>
      <c r="G4" s="119"/>
    </row>
    <row r="6" spans="1:7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55</v>
      </c>
    </row>
    <row r="8" spans="1:7" x14ac:dyDescent="0.3">
      <c r="A8" s="122" t="s">
        <v>6</v>
      </c>
      <c r="B8" s="123">
        <v>1</v>
      </c>
      <c r="C8" s="124" t="s">
        <v>62</v>
      </c>
      <c r="D8" s="115"/>
      <c r="E8" s="115"/>
      <c r="F8" s="115"/>
      <c r="G8" s="125"/>
    </row>
    <row r="9" spans="1:7" x14ac:dyDescent="0.3">
      <c r="A9" s="154"/>
      <c r="B9" s="156"/>
      <c r="C9" s="141"/>
      <c r="D9" s="120"/>
      <c r="E9" s="120"/>
      <c r="F9" s="120"/>
      <c r="G9" s="155"/>
    </row>
    <row r="10" spans="1:7" x14ac:dyDescent="0.3">
      <c r="A10" s="150">
        <v>1</v>
      </c>
      <c r="B10" s="126" t="s">
        <v>113</v>
      </c>
      <c r="C10" s="120" t="s">
        <v>114</v>
      </c>
      <c r="D10" s="127" t="s">
        <v>10</v>
      </c>
      <c r="E10" s="128">
        <v>405</v>
      </c>
      <c r="F10" s="192"/>
      <c r="G10" s="173">
        <f>E10*F10</f>
        <v>0</v>
      </c>
    </row>
    <row r="11" spans="1:7" x14ac:dyDescent="0.3">
      <c r="A11" s="179"/>
      <c r="B11" s="180" t="s">
        <v>68</v>
      </c>
      <c r="C11" s="181" t="s">
        <v>76</v>
      </c>
      <c r="D11" s="193"/>
      <c r="E11" s="194"/>
      <c r="F11" s="194"/>
      <c r="G11" s="183">
        <f>SUM(G10:G10)</f>
        <v>0</v>
      </c>
    </row>
    <row r="12" spans="1:7" x14ac:dyDescent="0.3">
      <c r="A12" s="127"/>
      <c r="B12" s="147"/>
      <c r="C12" s="143"/>
      <c r="D12" s="168"/>
      <c r="E12" s="128"/>
      <c r="F12" s="157"/>
      <c r="G12" s="169"/>
    </row>
    <row r="13" spans="1:7" x14ac:dyDescent="0.3">
      <c r="A13" s="122" t="s">
        <v>6</v>
      </c>
      <c r="B13" s="123">
        <v>5</v>
      </c>
      <c r="C13" s="124" t="s">
        <v>11</v>
      </c>
      <c r="D13" s="115"/>
      <c r="E13" s="131"/>
      <c r="F13" s="115"/>
      <c r="G13" s="125"/>
    </row>
    <row r="14" spans="1:7" x14ac:dyDescent="0.3">
      <c r="A14" s="154"/>
      <c r="B14" s="156"/>
      <c r="C14" s="141"/>
      <c r="D14" s="120"/>
      <c r="E14" s="128"/>
      <c r="F14" s="120"/>
      <c r="G14" s="155"/>
    </row>
    <row r="15" spans="1:7" x14ac:dyDescent="0.3">
      <c r="A15" s="144">
        <v>2</v>
      </c>
      <c r="B15" s="143" t="s">
        <v>99</v>
      </c>
      <c r="C15" s="143" t="s">
        <v>115</v>
      </c>
      <c r="D15" s="127" t="s">
        <v>10</v>
      </c>
      <c r="E15" s="128">
        <v>46</v>
      </c>
      <c r="F15" s="128"/>
      <c r="G15" s="129">
        <f>E15*F15</f>
        <v>0</v>
      </c>
    </row>
    <row r="16" spans="1:7" x14ac:dyDescent="0.3">
      <c r="A16" s="144">
        <v>3</v>
      </c>
      <c r="B16" s="143" t="s">
        <v>66</v>
      </c>
      <c r="C16" s="143" t="s">
        <v>116</v>
      </c>
      <c r="D16" s="127" t="s">
        <v>10</v>
      </c>
      <c r="E16" s="128">
        <v>46</v>
      </c>
      <c r="F16" s="128"/>
      <c r="G16" s="129">
        <f>E16*F16</f>
        <v>0</v>
      </c>
    </row>
    <row r="17" spans="1:10" x14ac:dyDescent="0.3">
      <c r="A17" s="144">
        <v>4</v>
      </c>
      <c r="B17" s="143" t="s">
        <v>67</v>
      </c>
      <c r="C17" s="143" t="s">
        <v>117</v>
      </c>
      <c r="D17" s="127" t="s">
        <v>10</v>
      </c>
      <c r="E17" s="128">
        <v>405</v>
      </c>
      <c r="F17" s="128"/>
      <c r="G17" s="129">
        <f>E17*F17</f>
        <v>0</v>
      </c>
    </row>
    <row r="18" spans="1:10" x14ac:dyDescent="0.3">
      <c r="A18" s="144">
        <v>5</v>
      </c>
      <c r="B18" s="143" t="s">
        <v>85</v>
      </c>
      <c r="C18" s="143" t="s">
        <v>118</v>
      </c>
      <c r="D18" s="127" t="s">
        <v>10</v>
      </c>
      <c r="E18" s="128">
        <v>405</v>
      </c>
      <c r="F18" s="128"/>
      <c r="G18" s="129">
        <f>E18*F18</f>
        <v>0</v>
      </c>
    </row>
    <row r="19" spans="1:10" x14ac:dyDescent="0.3">
      <c r="A19" s="144">
        <v>6</v>
      </c>
      <c r="B19" s="143" t="s">
        <v>64</v>
      </c>
      <c r="C19" s="143" t="s">
        <v>65</v>
      </c>
      <c r="D19" s="127" t="s">
        <v>8</v>
      </c>
      <c r="E19" s="128">
        <v>40</v>
      </c>
      <c r="F19" s="128"/>
      <c r="G19" s="129">
        <f>E19*F19</f>
        <v>0</v>
      </c>
    </row>
    <row r="20" spans="1:10" x14ac:dyDescent="0.3">
      <c r="A20" s="179"/>
      <c r="B20" s="180" t="s">
        <v>68</v>
      </c>
      <c r="C20" s="181" t="s">
        <v>78</v>
      </c>
      <c r="D20" s="193"/>
      <c r="E20" s="194"/>
      <c r="F20" s="194"/>
      <c r="G20" s="183">
        <f>SUM(G15:G19)</f>
        <v>0</v>
      </c>
    </row>
    <row r="21" spans="1:10" s="195" customFormat="1" x14ac:dyDescent="0.3">
      <c r="A21" s="174"/>
      <c r="B21" s="153"/>
      <c r="C21" s="175"/>
      <c r="D21" s="176"/>
      <c r="E21" s="177"/>
      <c r="F21" s="177"/>
      <c r="G21" s="178"/>
    </row>
    <row r="22" spans="1:10" x14ac:dyDescent="0.3">
      <c r="A22" s="122" t="s">
        <v>6</v>
      </c>
      <c r="B22" s="123">
        <v>91</v>
      </c>
      <c r="C22" s="124" t="s">
        <v>12</v>
      </c>
      <c r="D22" s="132"/>
      <c r="E22" s="131"/>
      <c r="F22" s="131"/>
      <c r="G22" s="125"/>
    </row>
    <row r="23" spans="1:10" s="195" customFormat="1" x14ac:dyDescent="0.3">
      <c r="A23" s="174"/>
      <c r="B23" s="153"/>
      <c r="C23" s="175"/>
      <c r="D23" s="176"/>
      <c r="E23" s="177"/>
      <c r="F23" s="177"/>
      <c r="G23" s="178"/>
    </row>
    <row r="24" spans="1:10" s="195" customFormat="1" x14ac:dyDescent="0.3">
      <c r="A24" s="174">
        <v>4</v>
      </c>
      <c r="B24" s="147" t="s">
        <v>56</v>
      </c>
      <c r="C24" s="143" t="s">
        <v>57</v>
      </c>
      <c r="D24" s="168" t="s">
        <v>8</v>
      </c>
      <c r="E24" s="157">
        <v>40</v>
      </c>
      <c r="F24" s="157"/>
      <c r="G24" s="190">
        <f t="shared" ref="G24" si="0">E24*F24</f>
        <v>0</v>
      </c>
    </row>
    <row r="25" spans="1:10" s="195" customFormat="1" x14ac:dyDescent="0.3">
      <c r="A25" s="179"/>
      <c r="B25" s="180" t="s">
        <v>68</v>
      </c>
      <c r="C25" s="181" t="s">
        <v>79</v>
      </c>
      <c r="D25" s="193"/>
      <c r="E25" s="194"/>
      <c r="F25" s="194"/>
      <c r="G25" s="183">
        <f>SUM(G24)</f>
        <v>0</v>
      </c>
    </row>
    <row r="26" spans="1:10" x14ac:dyDescent="0.3">
      <c r="A26" s="127"/>
      <c r="B26" s="147"/>
      <c r="C26" s="120"/>
      <c r="D26" s="127"/>
      <c r="E26" s="130"/>
      <c r="F26" s="128"/>
      <c r="G26" s="145"/>
      <c r="I26" s="130"/>
      <c r="J26" s="9"/>
    </row>
    <row r="27" spans="1:10" x14ac:dyDescent="0.3">
      <c r="A27" s="184" t="s">
        <v>6</v>
      </c>
      <c r="B27" s="152">
        <v>97</v>
      </c>
      <c r="C27" s="185" t="s">
        <v>69</v>
      </c>
      <c r="D27" s="186"/>
      <c r="E27" s="187"/>
      <c r="F27" s="187"/>
      <c r="G27" s="188"/>
      <c r="I27" s="130"/>
      <c r="J27" s="9"/>
    </row>
    <row r="28" spans="1:10" x14ac:dyDescent="0.3">
      <c r="A28" s="189"/>
      <c r="B28" s="147"/>
      <c r="C28" s="143"/>
      <c r="D28" s="168"/>
      <c r="E28" s="157"/>
      <c r="F28" s="157"/>
      <c r="G28" s="190"/>
      <c r="I28" s="130"/>
      <c r="J28" s="9"/>
    </row>
    <row r="29" spans="1:10" x14ac:dyDescent="0.3">
      <c r="A29" s="191">
        <v>5</v>
      </c>
      <c r="B29" s="147" t="s">
        <v>70</v>
      </c>
      <c r="C29" s="143" t="s">
        <v>71</v>
      </c>
      <c r="D29" s="168" t="s">
        <v>14</v>
      </c>
      <c r="E29" s="157">
        <v>41.714999999999996</v>
      </c>
      <c r="F29" s="157"/>
      <c r="G29" s="190">
        <f>E29*F29</f>
        <v>0</v>
      </c>
      <c r="I29" s="130"/>
      <c r="J29" s="9"/>
    </row>
    <row r="30" spans="1:10" x14ac:dyDescent="0.3">
      <c r="A30" s="191">
        <v>6</v>
      </c>
      <c r="B30" s="147" t="s">
        <v>58</v>
      </c>
      <c r="C30" s="143" t="s">
        <v>59</v>
      </c>
      <c r="D30" s="168" t="s">
        <v>14</v>
      </c>
      <c r="E30" s="157">
        <v>41.714999999999996</v>
      </c>
      <c r="F30" s="157"/>
      <c r="G30" s="190">
        <f t="shared" ref="G30:G31" si="1">E30*F30</f>
        <v>0</v>
      </c>
      <c r="I30" s="130"/>
      <c r="J30" s="9"/>
    </row>
    <row r="31" spans="1:10" x14ac:dyDescent="0.3">
      <c r="A31" s="191">
        <v>7</v>
      </c>
      <c r="B31" s="147" t="s">
        <v>72</v>
      </c>
      <c r="C31" s="143" t="s">
        <v>73</v>
      </c>
      <c r="D31" s="168" t="s">
        <v>14</v>
      </c>
      <c r="E31" s="157">
        <v>41.714999999999996</v>
      </c>
      <c r="F31" s="157"/>
      <c r="G31" s="190">
        <f t="shared" si="1"/>
        <v>0</v>
      </c>
      <c r="I31" s="130"/>
      <c r="J31" s="9"/>
    </row>
    <row r="32" spans="1:10" x14ac:dyDescent="0.3">
      <c r="A32" s="179"/>
      <c r="B32" s="180" t="s">
        <v>68</v>
      </c>
      <c r="C32" s="181" t="s">
        <v>74</v>
      </c>
      <c r="D32" s="193"/>
      <c r="E32" s="194"/>
      <c r="F32" s="194"/>
      <c r="G32" s="183">
        <f>SUM(G29:G31)</f>
        <v>0</v>
      </c>
      <c r="I32" s="130"/>
      <c r="J32" s="9"/>
    </row>
    <row r="33" spans="1:14" x14ac:dyDescent="0.3">
      <c r="A33" s="127"/>
      <c r="B33" s="147"/>
      <c r="C33" s="120"/>
      <c r="D33" s="127"/>
      <c r="E33" s="130"/>
      <c r="F33" s="128"/>
      <c r="G33" s="145"/>
      <c r="I33" s="130"/>
      <c r="J33" s="9"/>
    </row>
    <row r="34" spans="1:14" x14ac:dyDescent="0.3">
      <c r="A34" s="184" t="s">
        <v>6</v>
      </c>
      <c r="B34" s="123">
        <v>99</v>
      </c>
      <c r="C34" s="124" t="s">
        <v>60</v>
      </c>
      <c r="D34" s="132"/>
      <c r="E34" s="131"/>
      <c r="F34" s="131"/>
      <c r="G34" s="125"/>
    </row>
    <row r="35" spans="1:14" x14ac:dyDescent="0.3">
      <c r="A35" s="154"/>
      <c r="B35" s="156"/>
      <c r="C35" s="141"/>
      <c r="D35" s="127"/>
      <c r="E35" s="128"/>
      <c r="F35" s="128"/>
      <c r="G35" s="155"/>
    </row>
    <row r="36" spans="1:14" x14ac:dyDescent="0.3">
      <c r="A36" s="150">
        <v>8</v>
      </c>
      <c r="B36" s="147" t="s">
        <v>81</v>
      </c>
      <c r="C36" s="161" t="s">
        <v>82</v>
      </c>
      <c r="D36" s="168" t="s">
        <v>14</v>
      </c>
      <c r="E36" s="157">
        <v>51.866500000000002</v>
      </c>
      <c r="F36" s="157"/>
      <c r="G36" s="149">
        <f>E36*F36</f>
        <v>0</v>
      </c>
    </row>
    <row r="37" spans="1:14" x14ac:dyDescent="0.3">
      <c r="A37" s="179"/>
      <c r="B37" s="180" t="s">
        <v>68</v>
      </c>
      <c r="C37" s="181" t="s">
        <v>80</v>
      </c>
      <c r="D37" s="193"/>
      <c r="E37" s="194"/>
      <c r="F37" s="194"/>
      <c r="G37" s="183">
        <f>SUM(G36:G36)</f>
        <v>0</v>
      </c>
    </row>
    <row r="38" spans="1:14" x14ac:dyDescent="0.3">
      <c r="A38" s="150"/>
      <c r="B38" s="126"/>
      <c r="C38" s="148"/>
      <c r="D38" s="127"/>
      <c r="E38" s="128"/>
      <c r="F38" s="128"/>
      <c r="G38" s="201"/>
      <c r="H38" s="120"/>
      <c r="N38" s="128"/>
    </row>
    <row r="39" spans="1:14" x14ac:dyDescent="0.3">
      <c r="A39" s="156"/>
      <c r="B39" s="198"/>
      <c r="C39" s="156"/>
      <c r="D39" s="127"/>
      <c r="E39" s="128"/>
      <c r="F39" s="128"/>
      <c r="G39" s="199"/>
      <c r="H39" s="120"/>
      <c r="N39" s="128"/>
    </row>
    <row r="40" spans="1:14" x14ac:dyDescent="0.3">
      <c r="A40" s="200"/>
      <c r="B40" s="126"/>
      <c r="C40" s="148"/>
      <c r="D40" s="127"/>
      <c r="E40" s="128"/>
      <c r="F40" s="128"/>
      <c r="G40" s="201"/>
      <c r="H40" s="120"/>
      <c r="N40" s="128"/>
    </row>
    <row r="41" spans="1:14" x14ac:dyDescent="0.3">
      <c r="A41" s="200"/>
      <c r="B41" s="126"/>
      <c r="C41" s="148"/>
      <c r="D41" s="127"/>
      <c r="E41" s="128"/>
      <c r="F41" s="128"/>
      <c r="G41" s="201"/>
      <c r="H41" s="120"/>
      <c r="N41" s="128"/>
    </row>
    <row r="42" spans="1:14" x14ac:dyDescent="0.3">
      <c r="A42" s="127"/>
      <c r="B42" s="126"/>
      <c r="C42" s="120"/>
      <c r="D42" s="127"/>
      <c r="E42" s="128"/>
      <c r="F42" s="128"/>
      <c r="G42" s="201"/>
      <c r="H42" s="120"/>
      <c r="N42" s="128"/>
    </row>
    <row r="43" spans="1:14" x14ac:dyDescent="0.3">
      <c r="A43" s="200"/>
      <c r="B43" s="126"/>
      <c r="C43" s="120"/>
      <c r="D43" s="127"/>
      <c r="E43" s="128"/>
      <c r="F43" s="128"/>
      <c r="G43" s="201"/>
      <c r="H43" s="120"/>
      <c r="N43" s="128"/>
    </row>
    <row r="44" spans="1:14" x14ac:dyDescent="0.3">
      <c r="A44" s="127"/>
      <c r="B44" s="126"/>
      <c r="C44" s="120"/>
      <c r="D44" s="127"/>
      <c r="E44" s="128"/>
      <c r="F44" s="128"/>
      <c r="G44" s="201"/>
      <c r="H44" s="120"/>
      <c r="N44" s="120"/>
    </row>
    <row r="45" spans="1:14" x14ac:dyDescent="0.3">
      <c r="A45" s="200"/>
      <c r="B45" s="126"/>
      <c r="C45" s="120"/>
      <c r="D45" s="127"/>
      <c r="E45" s="128"/>
      <c r="F45" s="128"/>
      <c r="G45" s="201"/>
      <c r="H45" s="120"/>
    </row>
    <row r="46" spans="1:14" x14ac:dyDescent="0.3">
      <c r="A46" s="127"/>
      <c r="B46" s="126"/>
      <c r="C46" s="143"/>
      <c r="D46" s="127"/>
      <c r="E46" s="128"/>
      <c r="F46" s="128"/>
      <c r="G46" s="201"/>
      <c r="H46" s="120"/>
    </row>
    <row r="47" spans="1:14" x14ac:dyDescent="0.3">
      <c r="A47" s="127"/>
      <c r="B47" s="126"/>
      <c r="C47" s="120"/>
      <c r="D47" s="127"/>
      <c r="E47" s="128"/>
      <c r="F47" s="128"/>
      <c r="G47" s="201"/>
      <c r="H47" s="120"/>
    </row>
    <row r="48" spans="1:14" x14ac:dyDescent="0.3">
      <c r="A48" s="120"/>
      <c r="B48" s="126"/>
      <c r="C48" s="120"/>
      <c r="D48" s="127"/>
      <c r="E48" s="128"/>
      <c r="F48" s="128"/>
      <c r="G48" s="145"/>
      <c r="H48" s="120"/>
    </row>
    <row r="49" spans="1:8" x14ac:dyDescent="0.3">
      <c r="A49" s="120"/>
      <c r="B49" s="126"/>
      <c r="C49" s="120"/>
      <c r="D49" s="127"/>
      <c r="E49" s="128"/>
      <c r="F49" s="128"/>
      <c r="G49" s="145"/>
      <c r="H49" s="120"/>
    </row>
    <row r="50" spans="1:8" s="120" customFormat="1" x14ac:dyDescent="0.3">
      <c r="A50" s="166"/>
      <c r="B50" s="165"/>
      <c r="D50" s="127"/>
      <c r="E50" s="128"/>
      <c r="F50" s="128"/>
      <c r="G50" s="145"/>
    </row>
    <row r="51" spans="1:8" s="120" customFormat="1" x14ac:dyDescent="0.3">
      <c r="D51" s="127"/>
      <c r="E51" s="128"/>
      <c r="F51" s="128"/>
      <c r="G51" s="164"/>
    </row>
    <row r="52" spans="1:8" s="120" customFormat="1" x14ac:dyDescent="0.3">
      <c r="D52" s="127"/>
      <c r="E52" s="128"/>
      <c r="F52" s="128"/>
      <c r="G52" s="145"/>
    </row>
    <row r="53" spans="1:8" s="120" customFormat="1" x14ac:dyDescent="0.3">
      <c r="D53" s="127"/>
      <c r="E53" s="128"/>
      <c r="F53" s="128"/>
      <c r="G53" s="145"/>
    </row>
    <row r="54" spans="1:8" s="120" customFormat="1" x14ac:dyDescent="0.3">
      <c r="D54" s="127"/>
      <c r="E54" s="128"/>
      <c r="F54" s="128"/>
      <c r="G54" s="145"/>
    </row>
    <row r="55" spans="1:8" s="120" customFormat="1" x14ac:dyDescent="0.3">
      <c r="D55" s="127"/>
      <c r="E55" s="128"/>
      <c r="F55" s="128"/>
      <c r="G55" s="145"/>
    </row>
    <row r="56" spans="1:8" s="120" customFormat="1" x14ac:dyDescent="0.3">
      <c r="D56" s="127"/>
      <c r="E56" s="128"/>
      <c r="F56" s="128"/>
      <c r="G56" s="145"/>
    </row>
    <row r="57" spans="1:8" s="120" customFormat="1" x14ac:dyDescent="0.3">
      <c r="D57" s="127"/>
      <c r="E57" s="128"/>
      <c r="F57" s="128"/>
      <c r="G57" s="145"/>
    </row>
    <row r="58" spans="1:8" s="120" customFormat="1" x14ac:dyDescent="0.3">
      <c r="D58" s="127"/>
      <c r="E58" s="128"/>
      <c r="F58" s="128"/>
      <c r="G58" s="145"/>
    </row>
    <row r="59" spans="1:8" s="120" customFormat="1" x14ac:dyDescent="0.3">
      <c r="D59" s="127"/>
      <c r="E59" s="128"/>
      <c r="F59" s="128"/>
      <c r="G59" s="145"/>
    </row>
    <row r="60" spans="1:8" s="120" customFormat="1" x14ac:dyDescent="0.3">
      <c r="D60" s="127"/>
      <c r="E60" s="128"/>
      <c r="F60" s="128"/>
      <c r="G60" s="145"/>
    </row>
    <row r="61" spans="1:8" s="120" customFormat="1" x14ac:dyDescent="0.3">
      <c r="D61" s="127"/>
      <c r="F61" s="128"/>
      <c r="G61" s="145"/>
    </row>
    <row r="62" spans="1:8" s="120" customFormat="1" x14ac:dyDescent="0.3">
      <c r="D62" s="127"/>
      <c r="F62" s="128"/>
    </row>
    <row r="63" spans="1:8" s="120" customFormat="1" x14ac:dyDescent="0.3">
      <c r="B63" s="163"/>
      <c r="C63" s="162"/>
      <c r="D63" s="127"/>
      <c r="E63" s="146"/>
      <c r="F63" s="128"/>
      <c r="G63" s="196"/>
    </row>
    <row r="64" spans="1:8" s="120" customFormat="1" x14ac:dyDescent="0.3">
      <c r="D64" s="127"/>
      <c r="F64" s="128"/>
      <c r="G64" s="145"/>
    </row>
    <row r="65" spans="2:8" s="120" customFormat="1" x14ac:dyDescent="0.3">
      <c r="F65" s="128"/>
    </row>
    <row r="66" spans="2:8" s="120" customFormat="1" x14ac:dyDescent="0.3">
      <c r="F66" s="128"/>
    </row>
    <row r="67" spans="2:8" s="120" customFormat="1" x14ac:dyDescent="0.3">
      <c r="F67" s="128"/>
    </row>
    <row r="68" spans="2:8" s="120" customFormat="1" x14ac:dyDescent="0.3">
      <c r="F68" s="128"/>
    </row>
    <row r="69" spans="2:8" s="120" customFormat="1" x14ac:dyDescent="0.3">
      <c r="F69" s="128"/>
    </row>
    <row r="70" spans="2:8" s="120" customFormat="1" x14ac:dyDescent="0.3">
      <c r="F70" s="128"/>
    </row>
    <row r="71" spans="2:8" s="120" customFormat="1" x14ac:dyDescent="0.3">
      <c r="B71" s="147"/>
      <c r="C71" s="143"/>
      <c r="D71" s="127"/>
      <c r="E71" s="128"/>
      <c r="F71" s="128"/>
      <c r="G71" s="145"/>
    </row>
    <row r="72" spans="2:8" s="120" customFormat="1" x14ac:dyDescent="0.3">
      <c r="B72" s="143"/>
      <c r="D72" s="127"/>
      <c r="E72" s="128"/>
      <c r="F72" s="128"/>
      <c r="G72" s="145"/>
    </row>
    <row r="73" spans="2:8" s="120" customFormat="1" x14ac:dyDescent="0.3">
      <c r="B73" s="126"/>
      <c r="D73" s="127"/>
      <c r="E73" s="128"/>
      <c r="F73" s="128"/>
      <c r="G73" s="145"/>
    </row>
    <row r="74" spans="2:8" s="120" customFormat="1" x14ac:dyDescent="0.3">
      <c r="B74" s="147"/>
      <c r="D74" s="127"/>
      <c r="E74" s="128"/>
      <c r="F74" s="128"/>
      <c r="G74" s="145"/>
      <c r="H74" s="197"/>
    </row>
    <row r="75" spans="2:8" s="120" customFormat="1" x14ac:dyDescent="0.3">
      <c r="B75" s="147"/>
      <c r="C75" s="161"/>
      <c r="D75" s="127"/>
      <c r="E75" s="128"/>
      <c r="F75" s="128"/>
      <c r="G75" s="145"/>
    </row>
    <row r="76" spans="2:8" x14ac:dyDescent="0.3">
      <c r="F76" s="4"/>
    </row>
    <row r="77" spans="2:8" x14ac:dyDescent="0.3">
      <c r="F77" s="4"/>
    </row>
    <row r="78" spans="2:8" x14ac:dyDescent="0.3">
      <c r="F78" s="4"/>
    </row>
    <row r="79" spans="2:8" x14ac:dyDescent="0.3">
      <c r="F79" s="4"/>
    </row>
    <row r="80" spans="2:8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  <row r="190" spans="6:6" x14ac:dyDescent="0.3">
      <c r="F190" s="4"/>
    </row>
    <row r="191" spans="6:6" x14ac:dyDescent="0.3">
      <c r="F191" s="4"/>
    </row>
    <row r="192" spans="6:6" x14ac:dyDescent="0.3"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</sheetData>
  <sortState ref="A15:H36">
    <sortCondition ref="B15:B36"/>
  </sortState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3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27</vt:i4>
      </vt:variant>
    </vt:vector>
  </HeadingPairs>
  <TitlesOfParts>
    <vt:vector size="32" baseType="lpstr">
      <vt:lpstr>101 KL</vt:lpstr>
      <vt:lpstr>000 Rek</vt:lpstr>
      <vt:lpstr>000 Pol</vt:lpstr>
      <vt:lpstr>103 Rek</vt:lpstr>
      <vt:lpstr>103 Pol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'000 Pol'!Názvy_tisku</vt:lpstr>
      <vt:lpstr>'000 Rek'!Názvy_tisku</vt:lpstr>
      <vt:lpstr>'103 Pol'!Názvy_tisku</vt:lpstr>
      <vt:lpstr>'103 Rek'!Názvy_tisku</vt:lpstr>
      <vt:lpstr>'000 Pol'!Oblast_tisku</vt:lpstr>
      <vt:lpstr>'000 Rek'!Oblast_tisku</vt:lpstr>
      <vt:lpstr>'101 KL'!Oblast_tisku</vt:lpstr>
      <vt:lpstr>'103 Pol'!Oblast_tisku</vt:lpstr>
      <vt:lpstr>'103 Rek'!Oblast_tisku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Petr</dc:creator>
  <cp:lastModifiedBy>beda</cp:lastModifiedBy>
  <cp:lastPrinted>2017-04-24T09:15:02Z</cp:lastPrinted>
  <dcterms:created xsi:type="dcterms:W3CDTF">2013-12-28T12:46:29Z</dcterms:created>
  <dcterms:modified xsi:type="dcterms:W3CDTF">2017-04-24T19:17:27Z</dcterms:modified>
</cp:coreProperties>
</file>