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050" yWindow="240" windowWidth="15480" windowHeight="11640"/>
  </bookViews>
  <sheets>
    <sheet name="1A- Seznam odběrných míst" sheetId="1" r:id="rId1"/>
    <sheet name="tabulka do krycího listu" sheetId="3" r:id="rId2"/>
    <sheet name="1.B seznam zadavatelů" sheetId="2" r:id="rId3"/>
  </sheets>
  <calcPr calcId="114210"/>
</workbook>
</file>

<file path=xl/calcChain.xml><?xml version="1.0" encoding="utf-8"?>
<calcChain xmlns="http://schemas.openxmlformats.org/spreadsheetml/2006/main">
  <c r="G147" i="1"/>
  <c r="G117"/>
  <c r="H40"/>
  <c r="H37"/>
  <c r="H32"/>
  <c r="H30"/>
  <c r="H27"/>
  <c r="H25"/>
  <c r="H23"/>
  <c r="H20"/>
  <c r="H18"/>
  <c r="H15"/>
  <c r="H41"/>
  <c r="H199"/>
  <c r="H200"/>
  <c r="H203"/>
  <c r="G40"/>
  <c r="G37"/>
  <c r="G32"/>
  <c r="G30"/>
  <c r="G27"/>
  <c r="G25"/>
  <c r="G23"/>
  <c r="G20"/>
  <c r="G18"/>
  <c r="G15"/>
  <c r="G41"/>
  <c r="G199"/>
  <c r="G200"/>
  <c r="G191"/>
  <c r="G192"/>
  <c r="G146"/>
  <c r="G144"/>
  <c r="G140"/>
  <c r="G136"/>
  <c r="G126"/>
  <c r="G123"/>
  <c r="G121"/>
  <c r="G119"/>
  <c r="G203"/>
  <c r="I203"/>
</calcChain>
</file>

<file path=xl/sharedStrings.xml><?xml version="1.0" encoding="utf-8"?>
<sst xmlns="http://schemas.openxmlformats.org/spreadsheetml/2006/main" count="1060" uniqueCount="418">
  <si>
    <t/>
  </si>
  <si>
    <t>IČ</t>
  </si>
  <si>
    <t>Místo spotřeby</t>
  </si>
  <si>
    <t>EAN/EIC</t>
  </si>
  <si>
    <t>FOM: Fáze</t>
  </si>
  <si>
    <t>FOM: Jistič\Statist.skup.:Částka</t>
  </si>
  <si>
    <t>Činná spotřeba VT</t>
  </si>
  <si>
    <t>Činná spotřeba NT</t>
  </si>
  <si>
    <t>00295841</t>
  </si>
  <si>
    <t>Město Žďár nad Sázavou</t>
  </si>
  <si>
    <t>3100053861</t>
  </si>
  <si>
    <t>859182400200259265</t>
  </si>
  <si>
    <t xml:space="preserve">    3.000</t>
  </si>
  <si>
    <t xml:space="preserve">   25.000</t>
  </si>
  <si>
    <t>3100053896</t>
  </si>
  <si>
    <t>859182400200259623</t>
  </si>
  <si>
    <t xml:space="preserve">   16.000</t>
  </si>
  <si>
    <t>3100056477</t>
  </si>
  <si>
    <t>859182400200280979</t>
  </si>
  <si>
    <t xml:space="preserve">    1.000</t>
  </si>
  <si>
    <t>3100056869</t>
  </si>
  <si>
    <t>859182400200284175</t>
  </si>
  <si>
    <t xml:space="preserve">   50.000</t>
  </si>
  <si>
    <t>3100056881</t>
  </si>
  <si>
    <t>859182400200284298</t>
  </si>
  <si>
    <t>3100056903</t>
  </si>
  <si>
    <t>859182400200284496</t>
  </si>
  <si>
    <t>3100056919</t>
  </si>
  <si>
    <t>859182400200284588</t>
  </si>
  <si>
    <t>3100056930</t>
  </si>
  <si>
    <t>859182400200284670</t>
  </si>
  <si>
    <t>3100056943</t>
  </si>
  <si>
    <t>859182400200284793</t>
  </si>
  <si>
    <t xml:space="preserve">  200.000</t>
  </si>
  <si>
    <t>3100056955</t>
  </si>
  <si>
    <t>859182400200284908</t>
  </si>
  <si>
    <t xml:space="preserve">  125.000</t>
  </si>
  <si>
    <t>3100057111</t>
  </si>
  <si>
    <t>859182400200286445</t>
  </si>
  <si>
    <t xml:space="preserve">   63.000</t>
  </si>
  <si>
    <t>3100057126</t>
  </si>
  <si>
    <t>859182400200286551</t>
  </si>
  <si>
    <t>3100057189</t>
  </si>
  <si>
    <t>859182400200286872</t>
  </si>
  <si>
    <t>3100058341</t>
  </si>
  <si>
    <t>859182400200295652</t>
  </si>
  <si>
    <t>3100058508</t>
  </si>
  <si>
    <t>859182400200297090</t>
  </si>
  <si>
    <t xml:space="preserve">  145.000</t>
  </si>
  <si>
    <t>3100058624</t>
  </si>
  <si>
    <t>859182400200297977</t>
  </si>
  <si>
    <t xml:space="preserve">   32.000</t>
  </si>
  <si>
    <t>3100058636</t>
  </si>
  <si>
    <t>859182400200298134</t>
  </si>
  <si>
    <t>3100058681</t>
  </si>
  <si>
    <t>859182400200298486</t>
  </si>
  <si>
    <t>3100058692</t>
  </si>
  <si>
    <t>859182400200298592</t>
  </si>
  <si>
    <t>3100058700</t>
  </si>
  <si>
    <t>859182400200298707</t>
  </si>
  <si>
    <t>3100060096</t>
  </si>
  <si>
    <t>859182400200310188</t>
  </si>
  <si>
    <t>3100060136</t>
  </si>
  <si>
    <t>859182400200310522</t>
  </si>
  <si>
    <t>3100060161</t>
  </si>
  <si>
    <t>859182400200310713</t>
  </si>
  <si>
    <t>3100060237</t>
  </si>
  <si>
    <t>859182400200311321</t>
  </si>
  <si>
    <t>3100060558</t>
  </si>
  <si>
    <t>859182400200313769</t>
  </si>
  <si>
    <t>3100060761</t>
  </si>
  <si>
    <t>859182400200315565</t>
  </si>
  <si>
    <t xml:space="preserve">   10.000</t>
  </si>
  <si>
    <t>3100061146</t>
  </si>
  <si>
    <t>859182400200316708</t>
  </si>
  <si>
    <t>3100062339</t>
  </si>
  <si>
    <t>859182400200325397</t>
  </si>
  <si>
    <t>3100066127</t>
  </si>
  <si>
    <t>859182400200359170</t>
  </si>
  <si>
    <t>3100066383</t>
  </si>
  <si>
    <t>859182400200361289</t>
  </si>
  <si>
    <t>3100066582</t>
  </si>
  <si>
    <t>859182400200363061</t>
  </si>
  <si>
    <t xml:space="preserve">   21.000</t>
  </si>
  <si>
    <t>3100066826</t>
  </si>
  <si>
    <t>859182400200365423</t>
  </si>
  <si>
    <t xml:space="preserve">   80.000</t>
  </si>
  <si>
    <t>3100066940</t>
  </si>
  <si>
    <t>859182400200366703</t>
  </si>
  <si>
    <t xml:space="preserve">   40.000</t>
  </si>
  <si>
    <t>3100066950</t>
  </si>
  <si>
    <t>859182400200366789</t>
  </si>
  <si>
    <t>3100066960</t>
  </si>
  <si>
    <t>859182400200366932</t>
  </si>
  <si>
    <t>3100066970</t>
  </si>
  <si>
    <t>859182400200367045</t>
  </si>
  <si>
    <t>3100066981</t>
  </si>
  <si>
    <t>859182400200367151</t>
  </si>
  <si>
    <t>3100067355</t>
  </si>
  <si>
    <t>859182400200370724</t>
  </si>
  <si>
    <t xml:space="preserve">   44.000</t>
  </si>
  <si>
    <t>3100072270</t>
  </si>
  <si>
    <t>859182400200411410</t>
  </si>
  <si>
    <t>3100072280</t>
  </si>
  <si>
    <t>859182400200411519</t>
  </si>
  <si>
    <t xml:space="preserve">   20.000</t>
  </si>
  <si>
    <t>3100072289</t>
  </si>
  <si>
    <t>859182400200411793</t>
  </si>
  <si>
    <t>3100072346</t>
  </si>
  <si>
    <t>859182400200412387</t>
  </si>
  <si>
    <t>3100072357</t>
  </si>
  <si>
    <t>859182400200412479</t>
  </si>
  <si>
    <t>3100072372</t>
  </si>
  <si>
    <t>859182400200412738</t>
  </si>
  <si>
    <t>3100072426</t>
  </si>
  <si>
    <t>859182400200413292</t>
  </si>
  <si>
    <t>3100072436</t>
  </si>
  <si>
    <t>859182400200413322</t>
  </si>
  <si>
    <t>3100072448</t>
  </si>
  <si>
    <t>859182400200413421</t>
  </si>
  <si>
    <t>3100072492</t>
  </si>
  <si>
    <t>859182400200413902</t>
  </si>
  <si>
    <t>3100072534</t>
  </si>
  <si>
    <t>859182400200414336</t>
  </si>
  <si>
    <t>3100072544</t>
  </si>
  <si>
    <t>859182400200414435</t>
  </si>
  <si>
    <t>3100072554</t>
  </si>
  <si>
    <t>859182400200414534</t>
  </si>
  <si>
    <t>3100073575</t>
  </si>
  <si>
    <t>859182400200427145</t>
  </si>
  <si>
    <t xml:space="preserve">   18.000</t>
  </si>
  <si>
    <t>3100081263</t>
  </si>
  <si>
    <t>859182400200511028</t>
  </si>
  <si>
    <t>3100083288</t>
  </si>
  <si>
    <t>859182400200535468</t>
  </si>
  <si>
    <t>3100085838</t>
  </si>
  <si>
    <t>859182400200566820</t>
  </si>
  <si>
    <t>3100085848</t>
  </si>
  <si>
    <t>859182400200566868</t>
  </si>
  <si>
    <t>3100085856</t>
  </si>
  <si>
    <t>859182400200566967</t>
  </si>
  <si>
    <t>3100086326</t>
  </si>
  <si>
    <t>859182400200572548</t>
  </si>
  <si>
    <t>3100087426</t>
  </si>
  <si>
    <t>859182400200586095</t>
  </si>
  <si>
    <t xml:space="preserve">  250.000</t>
  </si>
  <si>
    <t>3100087864</t>
  </si>
  <si>
    <t>859182400200591044</t>
  </si>
  <si>
    <t>3100089504</t>
  </si>
  <si>
    <t>859182400200612558</t>
  </si>
  <si>
    <t>3100089514</t>
  </si>
  <si>
    <t>859182400200612763</t>
  </si>
  <si>
    <t>3100089524</t>
  </si>
  <si>
    <t>859182400200612855</t>
  </si>
  <si>
    <t xml:space="preserve">  100.000</t>
  </si>
  <si>
    <t>3100089532</t>
  </si>
  <si>
    <t>859182400200612961</t>
  </si>
  <si>
    <t>3100089572</t>
  </si>
  <si>
    <t>859182400200613401</t>
  </si>
  <si>
    <t>3100089598</t>
  </si>
  <si>
    <t>859182400200613760</t>
  </si>
  <si>
    <t>3100089609</t>
  </si>
  <si>
    <t>859182400200613876</t>
  </si>
  <si>
    <t xml:space="preserve">   75.000</t>
  </si>
  <si>
    <t>3100089618</t>
  </si>
  <si>
    <t>859182400200613982</t>
  </si>
  <si>
    <t>3100089626</t>
  </si>
  <si>
    <t>859182400200614057</t>
  </si>
  <si>
    <t>3100089635</t>
  </si>
  <si>
    <t>859182400200614248</t>
  </si>
  <si>
    <t>3100089644</t>
  </si>
  <si>
    <t>859182400200614323</t>
  </si>
  <si>
    <t>3100089653</t>
  </si>
  <si>
    <t>859182400200614415</t>
  </si>
  <si>
    <t>3100089662</t>
  </si>
  <si>
    <t>859182400200614576</t>
  </si>
  <si>
    <t>3100089670</t>
  </si>
  <si>
    <t>859182400200614668</t>
  </si>
  <si>
    <t>3100089679</t>
  </si>
  <si>
    <t>859182400200614842</t>
  </si>
  <si>
    <t>3100089687</t>
  </si>
  <si>
    <t>859182400200614859</t>
  </si>
  <si>
    <t>3100089702</t>
  </si>
  <si>
    <t>859182400200615139</t>
  </si>
  <si>
    <t>3100089712</t>
  </si>
  <si>
    <t>859182400200615207</t>
  </si>
  <si>
    <t>3100089721</t>
  </si>
  <si>
    <t>859182400200615382</t>
  </si>
  <si>
    <t>3100089731</t>
  </si>
  <si>
    <t>859182400200615504</t>
  </si>
  <si>
    <t>3100089739</t>
  </si>
  <si>
    <t>859182400200615733</t>
  </si>
  <si>
    <t xml:space="preserve">   60.000</t>
  </si>
  <si>
    <t>3100089748</t>
  </si>
  <si>
    <t>859182400200615801</t>
  </si>
  <si>
    <t>3100089760</t>
  </si>
  <si>
    <t>859182400200615993</t>
  </si>
  <si>
    <t>3100089769</t>
  </si>
  <si>
    <t>859182400200616075</t>
  </si>
  <si>
    <t>3100089778</t>
  </si>
  <si>
    <t>859182400200616150</t>
  </si>
  <si>
    <t>3100089785</t>
  </si>
  <si>
    <t>859182400200616273</t>
  </si>
  <si>
    <t>3100089796</t>
  </si>
  <si>
    <t>859182400200616402</t>
  </si>
  <si>
    <t>3100089805</t>
  </si>
  <si>
    <t>859182400200616594</t>
  </si>
  <si>
    <t>3100089811</t>
  </si>
  <si>
    <t>859182400200616600</t>
  </si>
  <si>
    <t>3100089823</t>
  </si>
  <si>
    <t>859182400200616785</t>
  </si>
  <si>
    <t>3100089834</t>
  </si>
  <si>
    <t>859182400200616877</t>
  </si>
  <si>
    <t>3100089845</t>
  </si>
  <si>
    <t>859182400200617041</t>
  </si>
  <si>
    <t>3100089855</t>
  </si>
  <si>
    <t>859182400200617218</t>
  </si>
  <si>
    <t>3100089866</t>
  </si>
  <si>
    <t>859182400200617324</t>
  </si>
  <si>
    <t>3100091134</t>
  </si>
  <si>
    <t>859182400200636318</t>
  </si>
  <si>
    <t>3100092124</t>
  </si>
  <si>
    <t>859182400200650512</t>
  </si>
  <si>
    <t>3100092131</t>
  </si>
  <si>
    <t>859182400200650673</t>
  </si>
  <si>
    <t>3100093013</t>
  </si>
  <si>
    <t>859182400200663734</t>
  </si>
  <si>
    <t>3100098533</t>
  </si>
  <si>
    <t>859182400200755552</t>
  </si>
  <si>
    <t>3100100839</t>
  </si>
  <si>
    <t>859182400200788246</t>
  </si>
  <si>
    <t>3100101936</t>
  </si>
  <si>
    <t>859182400200805103</t>
  </si>
  <si>
    <t>3100104444</t>
  </si>
  <si>
    <t>859182400200840982</t>
  </si>
  <si>
    <t>3100104453</t>
  </si>
  <si>
    <t>859182400200841064</t>
  </si>
  <si>
    <t>3100104461</t>
  </si>
  <si>
    <t>859182400200841156</t>
  </si>
  <si>
    <t>3100106914</t>
  </si>
  <si>
    <t>859182400200876295</t>
  </si>
  <si>
    <t>3100106923</t>
  </si>
  <si>
    <t>859182400200876370</t>
  </si>
  <si>
    <t>3100106932</t>
  </si>
  <si>
    <t>859182400200876455</t>
  </si>
  <si>
    <t>3100106940</t>
  </si>
  <si>
    <t>859182400200876639</t>
  </si>
  <si>
    <t>3100112125</t>
  </si>
  <si>
    <t>859182400200955297</t>
  </si>
  <si>
    <t>3100134197</t>
  </si>
  <si>
    <t>859182400201398277</t>
  </si>
  <si>
    <t>3100134531</t>
  </si>
  <si>
    <t>859182400201401472</t>
  </si>
  <si>
    <t>3100134532</t>
  </si>
  <si>
    <t>859182400201401465</t>
  </si>
  <si>
    <t>3100843997</t>
  </si>
  <si>
    <t>859182400208046737</t>
  </si>
  <si>
    <t>3100845003</t>
  </si>
  <si>
    <t>859182400201515933</t>
  </si>
  <si>
    <t>3100851927</t>
  </si>
  <si>
    <t>859182400202444591</t>
  </si>
  <si>
    <t>3100871839</t>
  </si>
  <si>
    <t>859182400207360605</t>
  </si>
  <si>
    <t>3101036446</t>
  </si>
  <si>
    <t>859182400201421289</t>
  </si>
  <si>
    <t>3101060840</t>
  </si>
  <si>
    <t>859182400210485579</t>
  </si>
  <si>
    <t>3101065469</t>
  </si>
  <si>
    <t>859182400210537490</t>
  </si>
  <si>
    <t>3600009795</t>
  </si>
  <si>
    <t>859182400210616959</t>
  </si>
  <si>
    <t>3600016070</t>
  </si>
  <si>
    <t>859182400210656993</t>
  </si>
  <si>
    <t>3600023019</t>
  </si>
  <si>
    <t>859182400210705219</t>
  </si>
  <si>
    <t>3600027278</t>
  </si>
  <si>
    <t>859182400210734127</t>
  </si>
  <si>
    <t>3600064797</t>
  </si>
  <si>
    <t>859182400210988681</t>
  </si>
  <si>
    <t>3600060644</t>
  </si>
  <si>
    <t>859182400210960816</t>
  </si>
  <si>
    <t>48897426</t>
  </si>
  <si>
    <t>Základní škola Žďár nad Sázavou,</t>
  </si>
  <si>
    <t>3100059019</t>
  </si>
  <si>
    <t>859182400200301063</t>
  </si>
  <si>
    <t xml:space="preserve">  160.000</t>
  </si>
  <si>
    <t>3100059080</t>
  </si>
  <si>
    <t>859182400200301643</t>
  </si>
  <si>
    <t>48899119</t>
  </si>
  <si>
    <t>Poliklinika Žďár nad Sázavou</t>
  </si>
  <si>
    <t>3100087003</t>
  </si>
  <si>
    <t>859182400200580789</t>
  </si>
  <si>
    <t>3100096259</t>
  </si>
  <si>
    <t>859182400200718731</t>
  </si>
  <si>
    <t>65759800</t>
  </si>
  <si>
    <t>SPORTIS, příspěvková organizace</t>
  </si>
  <si>
    <t>3100057496</t>
  </si>
  <si>
    <t>859182400200289194</t>
  </si>
  <si>
    <t>3100084918</t>
  </si>
  <si>
    <t>859182400200555725</t>
  </si>
  <si>
    <t>3100090720</t>
  </si>
  <si>
    <t>859182400200630064</t>
  </si>
  <si>
    <t xml:space="preserve">  120.000</t>
  </si>
  <si>
    <t>71196234</t>
  </si>
  <si>
    <t>Základní škola Žďár nad Sázavou</t>
  </si>
  <si>
    <t>3100057950</t>
  </si>
  <si>
    <t>859182400200292583</t>
  </si>
  <si>
    <t>3100074488</t>
  </si>
  <si>
    <t>859182400200437861</t>
  </si>
  <si>
    <t>3100090339</t>
  </si>
  <si>
    <t>859182400200624049</t>
  </si>
  <si>
    <t xml:space="preserve">  315.000</t>
  </si>
  <si>
    <t>00093050</t>
  </si>
  <si>
    <t>Knihovna M. J. Sychry,</t>
  </si>
  <si>
    <t>3100057331</t>
  </si>
  <si>
    <t>859182400200287831</t>
  </si>
  <si>
    <t>43379168</t>
  </si>
  <si>
    <t>Sociální služby města</t>
  </si>
  <si>
    <t>3100058648</t>
  </si>
  <si>
    <t>859182400200298240</t>
  </si>
  <si>
    <t>3100058671</t>
  </si>
  <si>
    <t>859182400200298370</t>
  </si>
  <si>
    <t>3100060126</t>
  </si>
  <si>
    <t>859182400200310423</t>
  </si>
  <si>
    <t>3100061123</t>
  </si>
  <si>
    <t>859182400200316470</t>
  </si>
  <si>
    <t>3100072512</t>
  </si>
  <si>
    <t>859182400200414138</t>
  </si>
  <si>
    <t>3100072523</t>
  </si>
  <si>
    <t>859182400200414237</t>
  </si>
  <si>
    <t>3100085713</t>
  </si>
  <si>
    <t>859182400200565014</t>
  </si>
  <si>
    <t>3100092639</t>
  </si>
  <si>
    <t>859182400200658372</t>
  </si>
  <si>
    <t>3100104929</t>
  </si>
  <si>
    <t>859182400200848469</t>
  </si>
  <si>
    <t>43380123</t>
  </si>
  <si>
    <t>3100066799</t>
  </si>
  <si>
    <t>859182400200365089</t>
  </si>
  <si>
    <t>3100066807</t>
  </si>
  <si>
    <t>859182400200365195</t>
  </si>
  <si>
    <t>48895229</t>
  </si>
  <si>
    <t>Základní škola</t>
  </si>
  <si>
    <t>3100092904</t>
  </si>
  <si>
    <t>859182400200662010</t>
  </si>
  <si>
    <t xml:space="preserve">  500.000</t>
  </si>
  <si>
    <t>71001565</t>
  </si>
  <si>
    <t>Mateřská škola Žďár nad Sázavou,</t>
  </si>
  <si>
    <t>3100108127</t>
  </si>
  <si>
    <t>859182400200895180</t>
  </si>
  <si>
    <t>3100108134</t>
  </si>
  <si>
    <t>859182400200895340</t>
  </si>
  <si>
    <t>3100108152</t>
  </si>
  <si>
    <t>859182400200895531</t>
  </si>
  <si>
    <t>3100108158</t>
  </si>
  <si>
    <t>859182400200895678</t>
  </si>
  <si>
    <t>3100108166</t>
  </si>
  <si>
    <t>859182400200895845</t>
  </si>
  <si>
    <t>3100108174</t>
  </si>
  <si>
    <t>859182400200895937</t>
  </si>
  <si>
    <t>3100112938</t>
  </si>
  <si>
    <t>859182400200970672</t>
  </si>
  <si>
    <t>3.000</t>
  </si>
  <si>
    <t>50.000</t>
  </si>
  <si>
    <t>Kultura Žďár nad Sázavou, Brodská</t>
  </si>
  <si>
    <t>Kultura Žďár nad Sázavou, Libušínská</t>
  </si>
  <si>
    <t>859182400200313141</t>
  </si>
  <si>
    <t>859182400200300912</t>
  </si>
  <si>
    <t>25.000</t>
  </si>
  <si>
    <t>859182400200671425</t>
  </si>
  <si>
    <t>250.000</t>
  </si>
  <si>
    <t>170.000</t>
  </si>
  <si>
    <t>859182400200280870</t>
  </si>
  <si>
    <t>Kultura Žďár nad Sázavou, Dol. Náměstí 73/2</t>
  </si>
  <si>
    <t>ZUŠ Františka Drdly, Doležalovo nám. 4</t>
  </si>
  <si>
    <t>859182400200668937</t>
  </si>
  <si>
    <t>SOUČET za zadavatele 00295841 Město Žďár nad Sázavou</t>
  </si>
  <si>
    <t>SOUČET za zadavatele 65759800 SPORTIS</t>
  </si>
  <si>
    <t>SOUČET za zadavatele 43380123 Základní škola Žďár nad Sázavou</t>
  </si>
  <si>
    <t>SOUČET za zadavatele 71001565 Mateřská škola Žďár nad Sázavou</t>
  </si>
  <si>
    <t>SOUČET za zadavatele 71196234 Základní škola Žďár nad Sázavou</t>
  </si>
  <si>
    <t>SOUČET za zadavatele 48899119 Poliklinika Žďár nad Sázavou</t>
  </si>
  <si>
    <t>SOUČET za zadavatele 48897426 Základní škola Žďár nad Sázavou</t>
  </si>
  <si>
    <t>SOUČET za zadavatele 00093050 Knihovna M.J. Sychry</t>
  </si>
  <si>
    <t>SOUČET za zadavatele 72053682 Kultura Žďár nad Sázavou</t>
  </si>
  <si>
    <t>SOUČET za zadavatele 72052422 ZUŠ Žďár nad Sázavou</t>
  </si>
  <si>
    <t>SOUČTY CELKEM</t>
  </si>
  <si>
    <t>SOUČET za zadavatele 48895229 Základní škola Žďár nad Sázavou</t>
  </si>
  <si>
    <t>Horní 22, Žďár nad Sázavou</t>
  </si>
  <si>
    <t>Havl. náměstí 5, Žďár nad Sázavou</t>
  </si>
  <si>
    <t>Dolní 3, Žďár nad Sázavou</t>
  </si>
  <si>
    <t>Vančurova 14, Žďár nad Sázavou</t>
  </si>
  <si>
    <t>Okružní 23, Žďár nad Sázavou</t>
  </si>
  <si>
    <t>Studentská 4, Žďár nad Sázavou</t>
  </si>
  <si>
    <t>Žižkova 227/1, Žďár nad Sázavou</t>
  </si>
  <si>
    <t>Doležalovo nám. 4, Žďár nad Sázavou</t>
  </si>
  <si>
    <t>Komenského 6, Žďár nad Sázavou</t>
  </si>
  <si>
    <t>Palachova 2189/35, Žďár nad Sázavou</t>
  </si>
  <si>
    <t>Švermova 4, Žďár nad Sázavou</t>
  </si>
  <si>
    <t>Komenského 2, Žďár nad Sázavou</t>
  </si>
  <si>
    <t>SEZNAM ZADAVATELU:</t>
  </si>
  <si>
    <t>CELKOVÁ CENA ZA SILOVOU ENERGII  dle přílohy</t>
  </si>
  <si>
    <t>spotřeba (MWh)</t>
  </si>
  <si>
    <t>cena bez DPH (Kč/MWh)</t>
  </si>
  <si>
    <t xml:space="preserve">Cena za 1MWH pro MO, sazba C 01d, C02d, C03d </t>
  </si>
  <si>
    <t>Cena za 1MWH pro MO, sazba C 25d, 26d   VT</t>
  </si>
  <si>
    <t>Cena za 1MWH pro MO, sazba C 25d, 26d   NT</t>
  </si>
  <si>
    <t>Cena za 1MWH pro MO, sazba C 45d, C55d, C56d   VT</t>
  </si>
  <si>
    <t>Cena za 1MWH pro MO, sazba C 45d, C55d, C56d   NT</t>
  </si>
  <si>
    <t>Cena za 1MWH pro MO, sazba C 62d</t>
  </si>
  <si>
    <t xml:space="preserve">TARIF: C25d, C26d </t>
  </si>
  <si>
    <t>TARIF: C62d</t>
  </si>
  <si>
    <t>SOUČET za tarif  C62d</t>
  </si>
  <si>
    <t>TARIF: C01d, C02d, C03d</t>
  </si>
  <si>
    <t>TARIF: C45d, C55d, C56d</t>
  </si>
  <si>
    <t>SOUČET za tarif  C25d, C26d</t>
  </si>
  <si>
    <t>SOUČET za tarif C45d, C55d, C56d</t>
  </si>
  <si>
    <t>SOUČET za tarif C01d, C02d, C03d</t>
  </si>
</sst>
</file>

<file path=xl/styles.xml><?xml version="1.0" encoding="utf-8"?>
<styleSheet xmlns="http://schemas.openxmlformats.org/spreadsheetml/2006/main">
  <numFmts count="1">
    <numFmt numFmtId="164" formatCode="#,##0.0000"/>
  </numFmts>
  <fonts count="37">
    <font>
      <sz val="11"/>
      <color theme="1"/>
      <name val="Calibri"/>
      <family val="2"/>
      <charset val="238"/>
      <scheme val="minor"/>
    </font>
    <font>
      <sz val="8"/>
      <name val="Arial"/>
    </font>
    <font>
      <sz val="8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6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</fonts>
  <fills count="5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22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35"/>
        <bgColor indexed="35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medium">
        <color indexed="64"/>
      </left>
      <right style="thin">
        <color indexed="18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0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1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0" fillId="25" borderId="0" applyNumberFormat="0" applyBorder="0" applyAlignment="0" applyProtection="0"/>
    <xf numFmtId="0" fontId="15" fillId="0" borderId="1" applyNumberFormat="0" applyFill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2" fillId="23" borderId="0" applyNumberFormat="0" applyBorder="0" applyAlignment="0" applyProtection="0"/>
    <xf numFmtId="0" fontId="14" fillId="30" borderId="2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1" fillId="32" borderId="0"/>
    <xf numFmtId="0" fontId="2" fillId="23" borderId="7" applyNumberFormat="0" applyFont="0" applyAlignment="0" applyProtection="0"/>
    <xf numFmtId="0" fontId="20" fillId="0" borderId="8" applyNumberFormat="0" applyFill="0" applyAlignment="0" applyProtection="0"/>
    <xf numFmtId="4" fontId="3" fillId="31" borderId="7" applyNumberFormat="0" applyProtection="0">
      <alignment vertical="center"/>
    </xf>
    <xf numFmtId="4" fontId="24" fillId="34" borderId="7" applyNumberFormat="0" applyProtection="0">
      <alignment vertical="center"/>
    </xf>
    <xf numFmtId="4" fontId="3" fillId="34" borderId="7" applyNumberFormat="0" applyProtection="0">
      <alignment horizontal="left" vertical="center" indent="1"/>
    </xf>
    <xf numFmtId="0" fontId="7" fillId="31" borderId="9" applyNumberFormat="0" applyProtection="0">
      <alignment horizontal="left" vertical="top" indent="1"/>
    </xf>
    <xf numFmtId="4" fontId="3" fillId="2" borderId="7" applyNumberFormat="0" applyProtection="0">
      <alignment horizontal="right" vertical="center"/>
    </xf>
    <xf numFmtId="4" fontId="3" fillId="35" borderId="7" applyNumberFormat="0" applyProtection="0">
      <alignment horizontal="right" vertical="center"/>
    </xf>
    <xf numFmtId="4" fontId="3" fillId="11" borderId="10" applyNumberFormat="0" applyProtection="0">
      <alignment horizontal="right" vertical="center"/>
    </xf>
    <xf numFmtId="4" fontId="3" fillId="5" borderId="7" applyNumberFormat="0" applyProtection="0">
      <alignment horizontal="right" vertical="center"/>
    </xf>
    <xf numFmtId="4" fontId="3" fillId="7" borderId="7" applyNumberFormat="0" applyProtection="0">
      <alignment horizontal="right" vertical="center"/>
    </xf>
    <xf numFmtId="4" fontId="3" fillId="22" borderId="7" applyNumberFormat="0" applyProtection="0">
      <alignment horizontal="right" vertical="center"/>
    </xf>
    <xf numFmtId="4" fontId="3" fillId="15" borderId="7" applyNumberFormat="0" applyProtection="0">
      <alignment horizontal="right" vertical="center"/>
    </xf>
    <xf numFmtId="4" fontId="3" fillId="36" borderId="7" applyNumberFormat="0" applyProtection="0">
      <alignment horizontal="right" vertical="center"/>
    </xf>
    <xf numFmtId="4" fontId="3" fillId="4" borderId="7" applyNumberFormat="0" applyProtection="0">
      <alignment horizontal="right" vertical="center"/>
    </xf>
    <xf numFmtId="4" fontId="3" fillId="37" borderId="10" applyNumberFormat="0" applyProtection="0">
      <alignment horizontal="left" vertical="center" indent="1"/>
    </xf>
    <xf numFmtId="4" fontId="6" fillId="38" borderId="10" applyNumberFormat="0" applyProtection="0">
      <alignment horizontal="left" vertical="center" indent="1"/>
    </xf>
    <xf numFmtId="4" fontId="6" fillId="38" borderId="10" applyNumberFormat="0" applyProtection="0">
      <alignment horizontal="left" vertical="center" indent="1"/>
    </xf>
    <xf numFmtId="4" fontId="3" fillId="39" borderId="7" applyNumberFormat="0" applyProtection="0">
      <alignment horizontal="right" vertical="center"/>
    </xf>
    <xf numFmtId="4" fontId="3" fillId="40" borderId="10" applyNumberFormat="0" applyProtection="0">
      <alignment horizontal="left" vertical="center" indent="1"/>
    </xf>
    <xf numFmtId="4" fontId="3" fillId="39" borderId="10" applyNumberFormat="0" applyProtection="0">
      <alignment horizontal="left" vertical="center" indent="1"/>
    </xf>
    <xf numFmtId="0" fontId="3" fillId="26" borderId="7" applyNumberFormat="0" applyProtection="0">
      <alignment horizontal="left" vertical="center" indent="1"/>
    </xf>
    <xf numFmtId="0" fontId="2" fillId="38" borderId="9" applyNumberFormat="0" applyProtection="0">
      <alignment horizontal="left" vertical="top" indent="1"/>
    </xf>
    <xf numFmtId="0" fontId="3" fillId="41" borderId="7" applyNumberFormat="0" applyProtection="0">
      <alignment horizontal="left" vertical="center" indent="1"/>
    </xf>
    <xf numFmtId="0" fontId="2" fillId="39" borderId="9" applyNumberFormat="0" applyProtection="0">
      <alignment horizontal="left" vertical="top" indent="1"/>
    </xf>
    <xf numFmtId="0" fontId="3" fillId="3" borderId="7" applyNumberFormat="0" applyProtection="0">
      <alignment horizontal="left" vertical="center" indent="1"/>
    </xf>
    <xf numFmtId="0" fontId="2" fillId="3" borderId="9" applyNumberFormat="0" applyProtection="0">
      <alignment horizontal="left" vertical="top" indent="1"/>
    </xf>
    <xf numFmtId="0" fontId="3" fillId="40" borderId="7" applyNumberFormat="0" applyProtection="0">
      <alignment horizontal="left" vertical="center" indent="1"/>
    </xf>
    <xf numFmtId="0" fontId="2" fillId="40" borderId="9" applyNumberFormat="0" applyProtection="0">
      <alignment horizontal="left" vertical="top" indent="1"/>
    </xf>
    <xf numFmtId="4" fontId="3" fillId="6" borderId="7" applyNumberFormat="0" applyProtection="0">
      <alignment horizontal="left" vertical="center" indent="1"/>
    </xf>
    <xf numFmtId="0" fontId="2" fillId="42" borderId="11" applyNumberFormat="0">
      <protection locked="0"/>
    </xf>
    <xf numFmtId="0" fontId="4" fillId="38" borderId="12" applyBorder="0"/>
    <xf numFmtId="4" fontId="5" fillId="33" borderId="9" applyNumberFormat="0" applyProtection="0">
      <alignment vertical="center"/>
    </xf>
    <xf numFmtId="4" fontId="24" fillId="43" borderId="13" applyNumberFormat="0" applyProtection="0">
      <alignment vertical="center"/>
    </xf>
    <xf numFmtId="4" fontId="5" fillId="26" borderId="9" applyNumberFormat="0" applyProtection="0">
      <alignment horizontal="left" vertical="center" indent="1"/>
    </xf>
    <xf numFmtId="0" fontId="5" fillId="33" borderId="9" applyNumberFormat="0" applyProtection="0">
      <alignment horizontal="left" vertical="top" indent="1"/>
    </xf>
    <xf numFmtId="4" fontId="3" fillId="0" borderId="7" applyNumberFormat="0" applyProtection="0">
      <alignment horizontal="right" vertical="center"/>
    </xf>
    <xf numFmtId="4" fontId="24" fillId="44" borderId="7" applyNumberFormat="0" applyProtection="0">
      <alignment horizontal="right" vertical="center"/>
    </xf>
    <xf numFmtId="4" fontId="3" fillId="6" borderId="7" applyNumberFormat="0" applyProtection="0">
      <alignment horizontal="left" vertical="center" indent="1"/>
    </xf>
    <xf numFmtId="0" fontId="5" fillId="39" borderId="9" applyNumberFormat="0" applyProtection="0">
      <alignment horizontal="left" vertical="top" indent="1"/>
    </xf>
    <xf numFmtId="4" fontId="8" fillId="45" borderId="10" applyNumberFormat="0" applyProtection="0">
      <alignment horizontal="left" vertical="center" indent="1"/>
    </xf>
    <xf numFmtId="0" fontId="3" fillId="46" borderId="13"/>
    <xf numFmtId="4" fontId="9" fillId="42" borderId="7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19" fillId="24" borderId="7" applyNumberFormat="0" applyAlignment="0" applyProtection="0"/>
    <xf numFmtId="0" fontId="13" fillId="47" borderId="7" applyNumberFormat="0" applyAlignment="0" applyProtection="0"/>
    <xf numFmtId="0" fontId="21" fillId="47" borderId="6" applyNumberFormat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10" borderId="0" applyNumberFormat="0" applyBorder="0" applyAlignment="0" applyProtection="0"/>
    <xf numFmtId="0" fontId="10" fillId="51" borderId="0" applyNumberFormat="0" applyBorder="0" applyAlignment="0" applyProtection="0"/>
  </cellStyleXfs>
  <cellXfs count="82">
    <xf numFmtId="0" fontId="0" fillId="0" borderId="0" xfId="0"/>
    <xf numFmtId="0" fontId="25" fillId="0" borderId="0" xfId="0" applyFont="1"/>
    <xf numFmtId="0" fontId="4" fillId="6" borderId="7" xfId="60" quotePrefix="1" applyNumberFormat="1" applyFont="1">
      <alignment horizontal="left" vertical="center" indent="1"/>
    </xf>
    <xf numFmtId="0" fontId="26" fillId="0" borderId="0" xfId="0" applyFont="1"/>
    <xf numFmtId="0" fontId="3" fillId="52" borderId="7" xfId="69" quotePrefix="1" applyNumberFormat="1" applyFont="1" applyFill="1">
      <alignment horizontal="left" vertical="center" indent="1"/>
    </xf>
    <xf numFmtId="0" fontId="3" fillId="52" borderId="14" xfId="69" quotePrefix="1" applyNumberFormat="1" applyFont="1" applyFill="1" applyBorder="1">
      <alignment horizontal="left" vertical="center" indent="1"/>
    </xf>
    <xf numFmtId="0" fontId="3" fillId="53" borderId="7" xfId="69" quotePrefix="1" applyNumberFormat="1" applyFont="1" applyFill="1">
      <alignment horizontal="left" vertical="center" indent="1"/>
    </xf>
    <xf numFmtId="0" fontId="3" fillId="54" borderId="7" xfId="69" quotePrefix="1" applyNumberFormat="1" applyFont="1" applyFill="1">
      <alignment horizontal="left" vertical="center" indent="1"/>
    </xf>
    <xf numFmtId="0" fontId="27" fillId="0" borderId="13" xfId="0" applyFont="1" applyFill="1" applyBorder="1" applyAlignment="1">
      <alignment horizontal="left" vertical="center" indent="1"/>
    </xf>
    <xf numFmtId="0" fontId="3" fillId="0" borderId="7" xfId="69" quotePrefix="1" applyNumberFormat="1" applyFont="1" applyFill="1">
      <alignment horizontal="left" vertical="center" indent="1"/>
    </xf>
    <xf numFmtId="0" fontId="28" fillId="0" borderId="7" xfId="69" applyNumberFormat="1" applyFont="1" applyFill="1">
      <alignment horizontal="left" vertical="center" indent="1"/>
    </xf>
    <xf numFmtId="0" fontId="29" fillId="0" borderId="7" xfId="69" applyNumberFormat="1" applyFont="1" applyFill="1">
      <alignment horizontal="left" vertical="center" indent="1"/>
    </xf>
    <xf numFmtId="0" fontId="4" fillId="0" borderId="7" xfId="60" quotePrefix="1" applyNumberFormat="1" applyFont="1" applyFill="1">
      <alignment horizontal="left" vertical="center" indent="1"/>
    </xf>
    <xf numFmtId="0" fontId="4" fillId="0" borderId="15" xfId="60" quotePrefix="1" applyNumberFormat="1" applyFont="1" applyFill="1" applyBorder="1">
      <alignment horizontal="left" vertical="center" indent="1"/>
    </xf>
    <xf numFmtId="0" fontId="4" fillId="6" borderId="14" xfId="60" quotePrefix="1" applyNumberFormat="1" applyFont="1" applyBorder="1">
      <alignment horizontal="left" vertical="center" indent="1"/>
    </xf>
    <xf numFmtId="0" fontId="3" fillId="52" borderId="16" xfId="69" quotePrefix="1" applyNumberFormat="1" applyFont="1" applyFill="1" applyBorder="1">
      <alignment horizontal="left" vertical="center" indent="1"/>
    </xf>
    <xf numFmtId="0" fontId="29" fillId="0" borderId="17" xfId="69" applyNumberFormat="1" applyFont="1" applyFill="1" applyBorder="1">
      <alignment horizontal="left" vertical="center" indent="1"/>
    </xf>
    <xf numFmtId="0" fontId="4" fillId="0" borderId="18" xfId="60" quotePrefix="1" applyNumberFormat="1" applyFont="1" applyFill="1" applyBorder="1">
      <alignment horizontal="left" vertical="center" indent="1"/>
    </xf>
    <xf numFmtId="0" fontId="4" fillId="0" borderId="19" xfId="60" quotePrefix="1" applyNumberFormat="1" applyFont="1" applyFill="1" applyBorder="1">
      <alignment horizontal="left" vertical="center" indent="1"/>
    </xf>
    <xf numFmtId="0" fontId="3" fillId="0" borderId="15" xfId="69" quotePrefix="1" applyNumberFormat="1" applyFont="1" applyFill="1" applyBorder="1">
      <alignment horizontal="left" vertical="center" indent="1"/>
    </xf>
    <xf numFmtId="0" fontId="3" fillId="0" borderId="14" xfId="69" quotePrefix="1" applyNumberFormat="1" applyFont="1" applyFill="1" applyBorder="1">
      <alignment horizontal="left" vertical="center" indent="1"/>
    </xf>
    <xf numFmtId="0" fontId="3" fillId="0" borderId="18" xfId="69" quotePrefix="1" applyNumberFormat="1" applyFont="1" applyFill="1" applyBorder="1">
      <alignment horizontal="left" vertical="center" indent="1"/>
    </xf>
    <xf numFmtId="0" fontId="3" fillId="0" borderId="19" xfId="69" quotePrefix="1" applyNumberFormat="1" applyFont="1" applyFill="1" applyBorder="1">
      <alignment horizontal="left" vertical="center" indent="1"/>
    </xf>
    <xf numFmtId="0" fontId="3" fillId="55" borderId="16" xfId="69" quotePrefix="1" applyNumberFormat="1" applyFont="1" applyFill="1" applyBorder="1">
      <alignment horizontal="left" vertical="center" indent="1"/>
    </xf>
    <xf numFmtId="0" fontId="3" fillId="55" borderId="7" xfId="69" quotePrefix="1" applyNumberFormat="1" applyFont="1" applyFill="1">
      <alignment horizontal="left" vertical="center" indent="1"/>
    </xf>
    <xf numFmtId="0" fontId="3" fillId="54" borderId="16" xfId="69" quotePrefix="1" applyNumberFormat="1" applyFont="1" applyFill="1" applyBorder="1">
      <alignment horizontal="left" vertical="center" indent="1"/>
    </xf>
    <xf numFmtId="49" fontId="27" fillId="0" borderId="13" xfId="0" applyNumberFormat="1" applyFont="1" applyFill="1" applyBorder="1" applyAlignment="1">
      <alignment horizontal="left" vertical="center" indent="1"/>
    </xf>
    <xf numFmtId="0" fontId="27" fillId="0" borderId="13" xfId="0" applyFont="1" applyFill="1" applyBorder="1" applyAlignment="1">
      <alignment horizontal="left" vertical="center" indent="2"/>
    </xf>
    <xf numFmtId="0" fontId="27" fillId="0" borderId="0" xfId="0" applyFont="1" applyFill="1" applyBorder="1" applyAlignment="1">
      <alignment horizontal="left" vertical="center" indent="1"/>
    </xf>
    <xf numFmtId="49" fontId="27" fillId="0" borderId="0" xfId="0" applyNumberFormat="1" applyFont="1" applyFill="1" applyBorder="1" applyAlignment="1">
      <alignment horizontal="left" vertical="center" indent="1"/>
    </xf>
    <xf numFmtId="0" fontId="27" fillId="0" borderId="0" xfId="0" applyFont="1" applyFill="1" applyBorder="1" applyAlignment="1">
      <alignment horizontal="left" vertical="center" indent="2"/>
    </xf>
    <xf numFmtId="0" fontId="0" fillId="0" borderId="20" xfId="0" applyBorder="1"/>
    <xf numFmtId="0" fontId="0" fillId="0" borderId="21" xfId="0" applyBorder="1"/>
    <xf numFmtId="0" fontId="3" fillId="53" borderId="16" xfId="69" quotePrefix="1" applyNumberFormat="1" applyFont="1" applyFill="1" applyBorder="1">
      <alignment horizontal="left" vertical="center" indent="1"/>
    </xf>
    <xf numFmtId="0" fontId="31" fillId="0" borderId="0" xfId="0" applyFont="1"/>
    <xf numFmtId="0" fontId="32" fillId="0" borderId="0" xfId="0" applyFont="1"/>
    <xf numFmtId="0" fontId="32" fillId="0" borderId="0" xfId="0" applyFont="1" applyFill="1" applyBorder="1"/>
    <xf numFmtId="1" fontId="32" fillId="0" borderId="22" xfId="0" applyNumberFormat="1" applyFont="1" applyFill="1" applyBorder="1"/>
    <xf numFmtId="0" fontId="32" fillId="0" borderId="23" xfId="0" applyFont="1" applyFill="1" applyBorder="1" applyAlignment="1">
      <alignment horizontal="left" vertical="center" indent="1"/>
    </xf>
    <xf numFmtId="0" fontId="32" fillId="0" borderId="24" xfId="0" applyFont="1" applyFill="1" applyBorder="1"/>
    <xf numFmtId="0" fontId="32" fillId="0" borderId="25" xfId="0" applyFont="1" applyFill="1" applyBorder="1"/>
    <xf numFmtId="0" fontId="33" fillId="0" borderId="22" xfId="69" quotePrefix="1" applyNumberFormat="1" applyFont="1" applyFill="1" applyBorder="1">
      <alignment horizontal="left" vertical="center" indent="1"/>
    </xf>
    <xf numFmtId="0" fontId="33" fillId="0" borderId="23" xfId="69" quotePrefix="1" applyNumberFormat="1" applyFont="1" applyFill="1" applyBorder="1">
      <alignment horizontal="left" vertical="center" indent="1"/>
    </xf>
    <xf numFmtId="0" fontId="32" fillId="0" borderId="22" xfId="0" applyFont="1" applyFill="1" applyBorder="1"/>
    <xf numFmtId="0" fontId="33" fillId="0" borderId="24" xfId="69" quotePrefix="1" applyNumberFormat="1" applyFont="1" applyFill="1" applyBorder="1">
      <alignment horizontal="left" vertical="center" indent="1"/>
    </xf>
    <xf numFmtId="164" fontId="31" fillId="0" borderId="0" xfId="0" applyNumberFormat="1" applyFont="1"/>
    <xf numFmtId="164" fontId="4" fillId="6" borderId="7" xfId="69" quotePrefix="1" applyNumberFormat="1" applyFont="1">
      <alignment horizontal="left" vertical="center" indent="1"/>
    </xf>
    <xf numFmtId="164" fontId="25" fillId="0" borderId="0" xfId="0" applyNumberFormat="1" applyFont="1"/>
    <xf numFmtId="164" fontId="4" fillId="0" borderId="7" xfId="69" quotePrefix="1" applyNumberFormat="1" applyFont="1" applyFill="1">
      <alignment horizontal="left" vertical="center" indent="1"/>
    </xf>
    <xf numFmtId="164" fontId="3" fillId="52" borderId="7" xfId="67" applyNumberFormat="1" applyFont="1" applyFill="1">
      <alignment horizontal="right" vertical="center"/>
    </xf>
    <xf numFmtId="164" fontId="0" fillId="0" borderId="0" xfId="0" applyNumberFormat="1"/>
    <xf numFmtId="164" fontId="28" fillId="0" borderId="7" xfId="67" applyNumberFormat="1" applyFont="1" applyFill="1">
      <alignment horizontal="right" vertical="center"/>
    </xf>
    <xf numFmtId="164" fontId="3" fillId="52" borderId="14" xfId="67" applyNumberFormat="1" applyFont="1" applyFill="1" applyBorder="1">
      <alignment horizontal="right" vertical="center"/>
    </xf>
    <xf numFmtId="164" fontId="28" fillId="0" borderId="7" xfId="67" applyNumberFormat="1" applyFont="1">
      <alignment horizontal="right" vertical="center"/>
    </xf>
    <xf numFmtId="164" fontId="29" fillId="0" borderId="7" xfId="67" applyNumberFormat="1" applyFont="1">
      <alignment horizontal="right" vertical="center"/>
    </xf>
    <xf numFmtId="164" fontId="3" fillId="0" borderId="7" xfId="67" applyNumberFormat="1" applyFont="1">
      <alignment horizontal="right" vertical="center"/>
    </xf>
    <xf numFmtId="164" fontId="3" fillId="55" borderId="7" xfId="67" applyNumberFormat="1" applyFont="1" applyFill="1">
      <alignment horizontal="right" vertical="center"/>
    </xf>
    <xf numFmtId="164" fontId="29" fillId="0" borderId="7" xfId="69" applyNumberFormat="1" applyFont="1" applyFill="1">
      <alignment horizontal="left" vertical="center" indent="1"/>
    </xf>
    <xf numFmtId="164" fontId="3" fillId="0" borderId="7" xfId="67" applyNumberFormat="1" applyFont="1" applyFill="1">
      <alignment horizontal="right" vertical="center"/>
    </xf>
    <xf numFmtId="164" fontId="3" fillId="54" borderId="7" xfId="67" applyNumberFormat="1" applyFont="1" applyFill="1">
      <alignment horizontal="right" vertical="center"/>
    </xf>
    <xf numFmtId="164" fontId="30" fillId="0" borderId="13" xfId="0" applyNumberFormat="1" applyFont="1" applyFill="1" applyBorder="1" applyAlignment="1">
      <alignment horizontal="right" vertical="center"/>
    </xf>
    <xf numFmtId="164" fontId="27" fillId="0" borderId="13" xfId="0" applyNumberFormat="1" applyFont="1" applyFill="1" applyBorder="1" applyAlignment="1">
      <alignment horizontal="right" vertical="center"/>
    </xf>
    <xf numFmtId="164" fontId="30" fillId="0" borderId="0" xfId="0" applyNumberFormat="1" applyFont="1" applyFill="1" applyBorder="1" applyAlignment="1">
      <alignment horizontal="right" vertical="center"/>
    </xf>
    <xf numFmtId="164" fontId="27" fillId="0" borderId="0" xfId="0" applyNumberFormat="1" applyFont="1" applyFill="1" applyBorder="1" applyAlignment="1">
      <alignment horizontal="right" vertical="center"/>
    </xf>
    <xf numFmtId="164" fontId="3" fillId="53" borderId="7" xfId="67" applyNumberFormat="1" applyFont="1" applyFill="1">
      <alignment horizontal="right" vertical="center"/>
    </xf>
    <xf numFmtId="164" fontId="26" fillId="0" borderId="0" xfId="0" applyNumberFormat="1" applyFont="1"/>
    <xf numFmtId="0" fontId="34" fillId="0" borderId="26" xfId="0" applyFont="1" applyBorder="1"/>
    <xf numFmtId="0" fontId="35" fillId="0" borderId="27" xfId="0" applyFont="1" applyBorder="1"/>
    <xf numFmtId="0" fontId="35" fillId="0" borderId="13" xfId="0" applyFont="1" applyBorder="1"/>
    <xf numFmtId="0" fontId="26" fillId="55" borderId="13" xfId="0" applyFont="1" applyFill="1" applyBorder="1"/>
    <xf numFmtId="0" fontId="27" fillId="55" borderId="13" xfId="0" applyFont="1" applyFill="1" applyBorder="1" applyAlignment="1">
      <alignment horizontal="left" vertical="center" indent="1"/>
    </xf>
    <xf numFmtId="49" fontId="27" fillId="55" borderId="13" xfId="0" applyNumberFormat="1" applyFont="1" applyFill="1" applyBorder="1" applyAlignment="1">
      <alignment horizontal="left" vertical="center" indent="1"/>
    </xf>
    <xf numFmtId="0" fontId="27" fillId="55" borderId="13" xfId="0" applyFont="1" applyFill="1" applyBorder="1" applyAlignment="1">
      <alignment horizontal="left" vertical="center" indent="2"/>
    </xf>
    <xf numFmtId="164" fontId="27" fillId="55" borderId="13" xfId="0" applyNumberFormat="1" applyFont="1" applyFill="1" applyBorder="1" applyAlignment="1">
      <alignment horizontal="right" vertical="center"/>
    </xf>
    <xf numFmtId="0" fontId="26" fillId="52" borderId="13" xfId="0" applyFont="1" applyFill="1" applyBorder="1"/>
    <xf numFmtId="0" fontId="27" fillId="52" borderId="13" xfId="0" applyFont="1" applyFill="1" applyBorder="1" applyAlignment="1">
      <alignment horizontal="left" vertical="center" indent="1"/>
    </xf>
    <xf numFmtId="49" fontId="27" fillId="52" borderId="13" xfId="0" applyNumberFormat="1" applyFont="1" applyFill="1" applyBorder="1" applyAlignment="1">
      <alignment horizontal="left" vertical="center" indent="1"/>
    </xf>
    <xf numFmtId="0" fontId="27" fillId="52" borderId="13" xfId="0" applyFont="1" applyFill="1" applyBorder="1" applyAlignment="1">
      <alignment horizontal="left" vertical="center" indent="2"/>
    </xf>
    <xf numFmtId="164" fontId="27" fillId="52" borderId="13" xfId="0" applyNumberFormat="1" applyFont="1" applyFill="1" applyBorder="1" applyAlignment="1">
      <alignment horizontal="right" vertical="center"/>
    </xf>
    <xf numFmtId="0" fontId="34" fillId="0" borderId="27" xfId="0" applyFont="1" applyBorder="1" applyAlignment="1">
      <alignment horizontal="center"/>
    </xf>
    <xf numFmtId="164" fontId="34" fillId="0" borderId="7" xfId="69" applyNumberFormat="1" applyFont="1" applyFill="1" applyAlignment="1">
      <alignment horizontal="center" vertical="center"/>
    </xf>
    <xf numFmtId="0" fontId="34" fillId="0" borderId="13" xfId="0" applyFont="1" applyBorder="1" applyAlignment="1">
      <alignment horizontal="center"/>
    </xf>
  </cellXfs>
  <cellStyles count="86">
    <cellStyle name="Accent1 - 20%" xfId="1"/>
    <cellStyle name="Accent1 - 40%" xfId="2"/>
    <cellStyle name="Accent1 - 60%" xfId="3"/>
    <cellStyle name="Accent2 - 20%" xfId="4"/>
    <cellStyle name="Accent2 - 40%" xfId="5"/>
    <cellStyle name="Accent2 - 60%" xfId="6"/>
    <cellStyle name="Accent3 - 20%" xfId="7"/>
    <cellStyle name="Accent3 - 40%" xfId="8"/>
    <cellStyle name="Accent3 - 60%" xfId="9"/>
    <cellStyle name="Accent4 - 20%" xfId="10"/>
    <cellStyle name="Accent4 - 40%" xfId="11"/>
    <cellStyle name="Accent4 - 60%" xfId="12"/>
    <cellStyle name="Accent5 - 20%" xfId="13"/>
    <cellStyle name="Accent5 - 40%" xfId="14"/>
    <cellStyle name="Accent5 - 60%" xfId="15"/>
    <cellStyle name="Accent6 - 20%" xfId="16"/>
    <cellStyle name="Accent6 - 40%" xfId="17"/>
    <cellStyle name="Accent6 - 60%" xfId="18"/>
    <cellStyle name="Celkem 2" xfId="19"/>
    <cellStyle name="Emphasis 1" xfId="20"/>
    <cellStyle name="Emphasis 2" xfId="21"/>
    <cellStyle name="Emphasis 3" xfId="22"/>
    <cellStyle name="Chybně 2" xfId="23"/>
    <cellStyle name="Kontrolní buňka 2" xfId="24"/>
    <cellStyle name="Nadpis 1 2" xfId="25"/>
    <cellStyle name="Nadpis 2 2" xfId="26"/>
    <cellStyle name="Nadpis 3 2" xfId="27"/>
    <cellStyle name="Nadpis 4 2" xfId="28"/>
    <cellStyle name="Neutrální 2" xfId="29"/>
    <cellStyle name="Normal" xfId="0" builtinId="0"/>
    <cellStyle name="normální 2" xfId="30"/>
    <cellStyle name="Poznámka 2" xfId="31"/>
    <cellStyle name="Propojená buňka 2" xfId="32"/>
    <cellStyle name="SAPBEXaggData" xfId="33"/>
    <cellStyle name="SAPBEXaggDataEmph" xfId="34"/>
    <cellStyle name="SAPBEXaggItem" xfId="35"/>
    <cellStyle name="SAPBEXaggItemX" xfId="36"/>
    <cellStyle name="SAPBEXexcBad7" xfId="37"/>
    <cellStyle name="SAPBEXexcBad8" xfId="38"/>
    <cellStyle name="SAPBEXexcBad9" xfId="39"/>
    <cellStyle name="SAPBEXexcCritical4" xfId="40"/>
    <cellStyle name="SAPBEXexcCritical5" xfId="41"/>
    <cellStyle name="SAPBEXexcCritical6" xfId="42"/>
    <cellStyle name="SAPBEXexcGood1" xfId="43"/>
    <cellStyle name="SAPBEXexcGood2" xfId="44"/>
    <cellStyle name="SAPBEXexcGood3" xfId="45"/>
    <cellStyle name="SAPBEXfilterDrill" xfId="46"/>
    <cellStyle name="SAPBEXfilterItem" xfId="47"/>
    <cellStyle name="SAPBEXfilterText" xfId="48"/>
    <cellStyle name="SAPBEXformats" xfId="49"/>
    <cellStyle name="SAPBEXheaderItem" xfId="50"/>
    <cellStyle name="SAPBEXheaderText" xfId="51"/>
    <cellStyle name="SAPBEXHLevel0" xfId="52"/>
    <cellStyle name="SAPBEXHLevel0X" xfId="53"/>
    <cellStyle name="SAPBEXHLevel1" xfId="54"/>
    <cellStyle name="SAPBEXHLevel1X" xfId="55"/>
    <cellStyle name="SAPBEXHLevel2" xfId="56"/>
    <cellStyle name="SAPBEXHLevel2X" xfId="57"/>
    <cellStyle name="SAPBEXHLevel3" xfId="58"/>
    <cellStyle name="SAPBEXHLevel3X" xfId="59"/>
    <cellStyle name="SAPBEXchaText" xfId="60"/>
    <cellStyle name="SAPBEXinputData" xfId="61"/>
    <cellStyle name="SAPBEXItemHeader" xfId="62"/>
    <cellStyle name="SAPBEXresData" xfId="63"/>
    <cellStyle name="SAPBEXresDataEmph" xfId="64"/>
    <cellStyle name="SAPBEXresItem" xfId="65"/>
    <cellStyle name="SAPBEXresItemX" xfId="66"/>
    <cellStyle name="SAPBEXstdData" xfId="67"/>
    <cellStyle name="SAPBEXstdDataEmph" xfId="68"/>
    <cellStyle name="SAPBEXstdItem" xfId="69"/>
    <cellStyle name="SAPBEXstdItemX" xfId="70"/>
    <cellStyle name="SAPBEXtitle" xfId="71"/>
    <cellStyle name="SAPBEXunassignedItem" xfId="72"/>
    <cellStyle name="SAPBEXundefined" xfId="73"/>
    <cellStyle name="Sheet Title" xfId="74"/>
    <cellStyle name="Správně 2" xfId="75"/>
    <cellStyle name="Text upozornění 2" xfId="76"/>
    <cellStyle name="Vstup 2" xfId="77"/>
    <cellStyle name="Výpočet 2" xfId="78"/>
    <cellStyle name="Výstup 2" xfId="79"/>
    <cellStyle name="Zvýraznění 1 2" xfId="80"/>
    <cellStyle name="Zvýraznění 2 2" xfId="81"/>
    <cellStyle name="Zvýraznění 3 2" xfId="82"/>
    <cellStyle name="Zvýraznění 4 2" xfId="83"/>
    <cellStyle name="Zvýraznění 5 2" xfId="84"/>
    <cellStyle name="Zvýraznění 6 2" xfId="8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7"/>
  <sheetViews>
    <sheetView tabSelected="1" topLeftCell="A100" workbookViewId="0">
      <selection activeCell="G148" sqref="G148"/>
    </sheetView>
  </sheetViews>
  <sheetFormatPr defaultRowHeight="15"/>
  <cols>
    <col min="2" max="2" width="34.5703125" bestFit="1" customWidth="1"/>
    <col min="3" max="3" width="14.5703125" customWidth="1"/>
    <col min="4" max="4" width="19.85546875" customWidth="1"/>
    <col min="5" max="5" width="10.5703125" bestFit="1" customWidth="1"/>
    <col min="6" max="6" width="27.85546875" bestFit="1" customWidth="1"/>
    <col min="7" max="7" width="22" bestFit="1" customWidth="1"/>
    <col min="8" max="8" width="18" bestFit="1" customWidth="1"/>
    <col min="9" max="9" width="20.85546875" customWidth="1"/>
  </cols>
  <sheetData>
    <row r="1" spans="1:9" s="1" customFormat="1" ht="15.75" thickBot="1">
      <c r="A1" s="14" t="s">
        <v>1</v>
      </c>
      <c r="B1" s="14" t="s">
        <v>0</v>
      </c>
      <c r="C1" s="14" t="s">
        <v>2</v>
      </c>
      <c r="D1" s="2" t="s">
        <v>3</v>
      </c>
      <c r="E1" s="2" t="s">
        <v>4</v>
      </c>
      <c r="F1" s="2" t="s">
        <v>5</v>
      </c>
      <c r="G1" s="46" t="s">
        <v>6</v>
      </c>
      <c r="H1" s="46" t="s">
        <v>7</v>
      </c>
      <c r="I1" s="47"/>
    </row>
    <row r="2" spans="1:9" s="1" customFormat="1" ht="16.5" thickBot="1">
      <c r="A2" s="16" t="s">
        <v>410</v>
      </c>
      <c r="B2" s="17"/>
      <c r="C2" s="18"/>
      <c r="D2" s="13"/>
      <c r="E2" s="12"/>
      <c r="F2" s="12"/>
      <c r="G2" s="48"/>
      <c r="H2" s="48"/>
      <c r="I2" s="47"/>
    </row>
    <row r="3" spans="1:9">
      <c r="A3" s="15" t="s">
        <v>8</v>
      </c>
      <c r="B3" s="15" t="s">
        <v>9</v>
      </c>
      <c r="C3" s="15" t="s">
        <v>10</v>
      </c>
      <c r="D3" s="4" t="s">
        <v>11</v>
      </c>
      <c r="E3" s="4" t="s">
        <v>12</v>
      </c>
      <c r="F3" s="4" t="s">
        <v>13</v>
      </c>
      <c r="G3" s="49">
        <v>0.33800000000000002</v>
      </c>
      <c r="H3" s="49">
        <v>6.8860000000000001</v>
      </c>
      <c r="I3" s="50"/>
    </row>
    <row r="4" spans="1:9">
      <c r="A4" s="4" t="s">
        <v>8</v>
      </c>
      <c r="B4" s="4" t="s">
        <v>9</v>
      </c>
      <c r="C4" s="4" t="s">
        <v>23</v>
      </c>
      <c r="D4" s="4" t="s">
        <v>24</v>
      </c>
      <c r="E4" s="4" t="s">
        <v>12</v>
      </c>
      <c r="F4" s="4" t="s">
        <v>13</v>
      </c>
      <c r="G4" s="49">
        <v>4.5979999999999999</v>
      </c>
      <c r="H4" s="49">
        <v>0.83099999999999996</v>
      </c>
      <c r="I4" s="50"/>
    </row>
    <row r="5" spans="1:9">
      <c r="A5" s="4" t="s">
        <v>8</v>
      </c>
      <c r="B5" s="4" t="s">
        <v>9</v>
      </c>
      <c r="C5" s="4" t="s">
        <v>31</v>
      </c>
      <c r="D5" s="4" t="s">
        <v>32</v>
      </c>
      <c r="E5" s="4" t="s">
        <v>12</v>
      </c>
      <c r="F5" s="4" t="s">
        <v>33</v>
      </c>
      <c r="G5" s="49">
        <v>114.06</v>
      </c>
      <c r="H5" s="49">
        <v>37.56</v>
      </c>
      <c r="I5" s="50"/>
    </row>
    <row r="6" spans="1:9">
      <c r="A6" s="4" t="s">
        <v>8</v>
      </c>
      <c r="B6" s="4" t="s">
        <v>9</v>
      </c>
      <c r="C6" s="4" t="s">
        <v>40</v>
      </c>
      <c r="D6" s="4" t="s">
        <v>41</v>
      </c>
      <c r="E6" s="4" t="s">
        <v>12</v>
      </c>
      <c r="F6" s="4" t="s">
        <v>39</v>
      </c>
      <c r="G6" s="49">
        <v>10.509</v>
      </c>
      <c r="H6" s="49">
        <v>4.8540000000000001</v>
      </c>
      <c r="I6" s="50"/>
    </row>
    <row r="7" spans="1:9">
      <c r="A7" s="4" t="s">
        <v>8</v>
      </c>
      <c r="B7" s="4" t="s">
        <v>9</v>
      </c>
      <c r="C7" s="4" t="s">
        <v>75</v>
      </c>
      <c r="D7" s="4" t="s">
        <v>76</v>
      </c>
      <c r="E7" s="4" t="s">
        <v>12</v>
      </c>
      <c r="F7" s="4" t="s">
        <v>13</v>
      </c>
      <c r="G7" s="49">
        <v>5.798</v>
      </c>
      <c r="H7" s="49">
        <v>3.0369999999999999</v>
      </c>
      <c r="I7" s="50"/>
    </row>
    <row r="8" spans="1:9">
      <c r="A8" s="4" t="s">
        <v>8</v>
      </c>
      <c r="B8" s="4" t="s">
        <v>9</v>
      </c>
      <c r="C8" s="4" t="s">
        <v>79</v>
      </c>
      <c r="D8" s="4" t="s">
        <v>80</v>
      </c>
      <c r="E8" s="4" t="s">
        <v>12</v>
      </c>
      <c r="F8" s="4" t="s">
        <v>22</v>
      </c>
      <c r="G8" s="49">
        <v>2.5790000000000002</v>
      </c>
      <c r="H8" s="49">
        <v>0.49399999999999999</v>
      </c>
      <c r="I8" s="50"/>
    </row>
    <row r="9" spans="1:9">
      <c r="A9" s="4" t="s">
        <v>8</v>
      </c>
      <c r="B9" s="4" t="s">
        <v>9</v>
      </c>
      <c r="C9" s="4" t="s">
        <v>84</v>
      </c>
      <c r="D9" s="4" t="s">
        <v>85</v>
      </c>
      <c r="E9" s="4" t="s">
        <v>12</v>
      </c>
      <c r="F9" s="4" t="s">
        <v>86</v>
      </c>
      <c r="G9" s="49">
        <v>4.1189999999999998</v>
      </c>
      <c r="H9" s="49">
        <v>45.627000000000002</v>
      </c>
      <c r="I9" s="50"/>
    </row>
    <row r="10" spans="1:9">
      <c r="A10" s="4" t="s">
        <v>8</v>
      </c>
      <c r="B10" s="4" t="s">
        <v>9</v>
      </c>
      <c r="C10" s="4" t="s">
        <v>98</v>
      </c>
      <c r="D10" s="4" t="s">
        <v>99</v>
      </c>
      <c r="E10" s="4" t="s">
        <v>12</v>
      </c>
      <c r="F10" s="4" t="s">
        <v>100</v>
      </c>
      <c r="G10" s="49">
        <v>2.577</v>
      </c>
      <c r="H10" s="49">
        <v>2.2130000000000001</v>
      </c>
      <c r="I10" s="50"/>
    </row>
    <row r="11" spans="1:9">
      <c r="A11" s="4" t="s">
        <v>8</v>
      </c>
      <c r="B11" s="4" t="s">
        <v>9</v>
      </c>
      <c r="C11" s="4" t="s">
        <v>141</v>
      </c>
      <c r="D11" s="4" t="s">
        <v>142</v>
      </c>
      <c r="E11" s="4" t="s">
        <v>12</v>
      </c>
      <c r="F11" s="4" t="s">
        <v>89</v>
      </c>
      <c r="G11" s="49">
        <v>2.198</v>
      </c>
      <c r="H11" s="49">
        <v>1.1579999999999999</v>
      </c>
      <c r="I11" s="50"/>
    </row>
    <row r="12" spans="1:9">
      <c r="A12" s="4" t="s">
        <v>8</v>
      </c>
      <c r="B12" s="4" t="s">
        <v>9</v>
      </c>
      <c r="C12" s="4" t="s">
        <v>143</v>
      </c>
      <c r="D12" s="4" t="s">
        <v>144</v>
      </c>
      <c r="E12" s="4" t="s">
        <v>12</v>
      </c>
      <c r="F12" s="4" t="s">
        <v>145</v>
      </c>
      <c r="G12" s="49">
        <v>110.04</v>
      </c>
      <c r="H12" s="49">
        <v>41.22</v>
      </c>
      <c r="I12" s="50"/>
    </row>
    <row r="13" spans="1:9">
      <c r="A13" s="4" t="s">
        <v>8</v>
      </c>
      <c r="B13" s="4" t="s">
        <v>9</v>
      </c>
      <c r="C13" s="4" t="s">
        <v>219</v>
      </c>
      <c r="D13" s="4" t="s">
        <v>220</v>
      </c>
      <c r="E13" s="4" t="s">
        <v>12</v>
      </c>
      <c r="F13" s="4" t="s">
        <v>13</v>
      </c>
      <c r="G13" s="49">
        <v>1.05</v>
      </c>
      <c r="H13" s="49">
        <v>0.36499999999999999</v>
      </c>
      <c r="I13" s="50"/>
    </row>
    <row r="14" spans="1:9">
      <c r="A14" s="4" t="s">
        <v>8</v>
      </c>
      <c r="B14" s="4" t="s">
        <v>9</v>
      </c>
      <c r="C14" s="4" t="s">
        <v>269</v>
      </c>
      <c r="D14" s="4" t="s">
        <v>270</v>
      </c>
      <c r="E14" s="4" t="s">
        <v>12</v>
      </c>
      <c r="F14" s="4" t="s">
        <v>51</v>
      </c>
      <c r="G14" s="49">
        <v>13.086</v>
      </c>
      <c r="H14" s="49">
        <v>9.3559999999999999</v>
      </c>
      <c r="I14" s="50"/>
    </row>
    <row r="15" spans="1:9">
      <c r="A15" s="10" t="s">
        <v>376</v>
      </c>
      <c r="B15" s="9"/>
      <c r="C15" s="9"/>
      <c r="D15" s="9"/>
      <c r="E15" s="9"/>
      <c r="F15" s="9"/>
      <c r="G15" s="51">
        <f>SUM(G3:G14)</f>
        <v>270.95200000000006</v>
      </c>
      <c r="H15" s="51">
        <f>SUM(H3:H14)</f>
        <v>153.601</v>
      </c>
      <c r="I15" s="50"/>
    </row>
    <row r="16" spans="1:9">
      <c r="A16" s="4" t="s">
        <v>281</v>
      </c>
      <c r="B16" s="4" t="s">
        <v>282</v>
      </c>
      <c r="C16" s="4" t="s">
        <v>286</v>
      </c>
      <c r="D16" s="4" t="s">
        <v>287</v>
      </c>
      <c r="E16" s="4" t="s">
        <v>12</v>
      </c>
      <c r="F16" s="4" t="s">
        <v>51</v>
      </c>
      <c r="G16" s="49">
        <v>11.896000000000001</v>
      </c>
      <c r="H16" s="49">
        <v>3.9140000000000001</v>
      </c>
      <c r="I16" s="50"/>
    </row>
    <row r="17" spans="1:9">
      <c r="A17" s="4" t="s">
        <v>281</v>
      </c>
      <c r="B17" s="4" t="s">
        <v>282</v>
      </c>
      <c r="C17" s="4" t="s">
        <v>286</v>
      </c>
      <c r="D17" s="4" t="s">
        <v>287</v>
      </c>
      <c r="E17" s="4" t="s">
        <v>12</v>
      </c>
      <c r="F17" s="4" t="s">
        <v>51</v>
      </c>
      <c r="G17" s="49">
        <v>1.54</v>
      </c>
      <c r="H17" s="49">
        <v>0.50800000000000001</v>
      </c>
      <c r="I17" s="50"/>
    </row>
    <row r="18" spans="1:9">
      <c r="A18" s="10" t="s">
        <v>382</v>
      </c>
      <c r="B18" s="9"/>
      <c r="C18" s="9"/>
      <c r="D18" s="9"/>
      <c r="E18" s="9"/>
      <c r="F18" s="9"/>
      <c r="G18" s="51">
        <f>SUM(G16:G17)</f>
        <v>13.436</v>
      </c>
      <c r="H18" s="51">
        <f>SUM(H16:H17)</f>
        <v>4.4220000000000006</v>
      </c>
      <c r="I18" s="50"/>
    </row>
    <row r="19" spans="1:9">
      <c r="A19" s="4" t="s">
        <v>288</v>
      </c>
      <c r="B19" s="4" t="s">
        <v>289</v>
      </c>
      <c r="C19" s="4" t="s">
        <v>290</v>
      </c>
      <c r="D19" s="4" t="s">
        <v>291</v>
      </c>
      <c r="E19" s="4" t="s">
        <v>12</v>
      </c>
      <c r="F19" s="4" t="s">
        <v>33</v>
      </c>
      <c r="G19" s="49">
        <v>37.670999999999999</v>
      </c>
      <c r="H19" s="49">
        <v>22.03</v>
      </c>
      <c r="I19" s="50"/>
    </row>
    <row r="20" spans="1:9">
      <c r="A20" s="10" t="s">
        <v>381</v>
      </c>
      <c r="B20" s="9"/>
      <c r="C20" s="9"/>
      <c r="D20" s="9"/>
      <c r="E20" s="9"/>
      <c r="F20" s="9"/>
      <c r="G20" s="51">
        <f>SUM(G19)</f>
        <v>37.670999999999999</v>
      </c>
      <c r="H20" s="51">
        <f>SUM(H19)</f>
        <v>22.03</v>
      </c>
      <c r="I20" s="50"/>
    </row>
    <row r="21" spans="1:9">
      <c r="A21" s="4" t="s">
        <v>294</v>
      </c>
      <c r="B21" s="4" t="s">
        <v>295</v>
      </c>
      <c r="C21" s="4" t="s">
        <v>298</v>
      </c>
      <c r="D21" s="4" t="s">
        <v>299</v>
      </c>
      <c r="E21" s="4" t="s">
        <v>12</v>
      </c>
      <c r="F21" s="4" t="s">
        <v>285</v>
      </c>
      <c r="G21" s="49">
        <v>50.2</v>
      </c>
      <c r="H21" s="49">
        <v>21.8</v>
      </c>
      <c r="I21" s="50"/>
    </row>
    <row r="22" spans="1:9">
      <c r="A22" s="4" t="s">
        <v>294</v>
      </c>
      <c r="B22" s="4" t="s">
        <v>295</v>
      </c>
      <c r="C22" s="4" t="s">
        <v>300</v>
      </c>
      <c r="D22" s="4" t="s">
        <v>301</v>
      </c>
      <c r="E22" s="4" t="s">
        <v>12</v>
      </c>
      <c r="F22" s="4" t="s">
        <v>302</v>
      </c>
      <c r="G22" s="49">
        <v>10.433999999999999</v>
      </c>
      <c r="H22" s="49">
        <v>4.1280000000000001</v>
      </c>
      <c r="I22" s="50"/>
    </row>
    <row r="23" spans="1:9">
      <c r="A23" s="10" t="s">
        <v>377</v>
      </c>
      <c r="B23" s="9"/>
      <c r="C23" s="9"/>
      <c r="D23" s="9"/>
      <c r="E23" s="9"/>
      <c r="F23" s="9"/>
      <c r="G23" s="51">
        <f>SUM(G21:G22)</f>
        <v>60.634</v>
      </c>
      <c r="H23" s="51">
        <f>SUM(H21:H22)</f>
        <v>25.928000000000001</v>
      </c>
      <c r="I23" s="50"/>
    </row>
    <row r="24" spans="1:9">
      <c r="A24" s="4" t="s">
        <v>303</v>
      </c>
      <c r="B24" s="4" t="s">
        <v>304</v>
      </c>
      <c r="C24" s="4" t="s">
        <v>307</v>
      </c>
      <c r="D24" s="4" t="s">
        <v>308</v>
      </c>
      <c r="E24" s="4" t="s">
        <v>12</v>
      </c>
      <c r="F24" s="4" t="s">
        <v>285</v>
      </c>
      <c r="G24" s="49">
        <v>137.63800000000001</v>
      </c>
      <c r="H24" s="49">
        <v>45.862000000000002</v>
      </c>
      <c r="I24" s="50"/>
    </row>
    <row r="25" spans="1:9">
      <c r="A25" s="10" t="s">
        <v>380</v>
      </c>
      <c r="B25" s="9"/>
      <c r="C25" s="9"/>
      <c r="D25" s="9"/>
      <c r="E25" s="9"/>
      <c r="F25" s="9"/>
      <c r="G25" s="51">
        <f>SUM(G24)</f>
        <v>137.63800000000001</v>
      </c>
      <c r="H25" s="51">
        <f>SUM(H24)</f>
        <v>45.862000000000002</v>
      </c>
      <c r="I25" s="50"/>
    </row>
    <row r="26" spans="1:9">
      <c r="A26" s="4" t="s">
        <v>312</v>
      </c>
      <c r="B26" s="4" t="s">
        <v>313</v>
      </c>
      <c r="C26" s="4" t="s">
        <v>314</v>
      </c>
      <c r="D26" s="4" t="s">
        <v>315</v>
      </c>
      <c r="E26" s="4" t="s">
        <v>12</v>
      </c>
      <c r="F26" s="4" t="s">
        <v>36</v>
      </c>
      <c r="G26" s="49">
        <v>31.754000000000001</v>
      </c>
      <c r="H26" s="49">
        <v>18.484999999999999</v>
      </c>
      <c r="I26" s="50"/>
    </row>
    <row r="27" spans="1:9">
      <c r="A27" s="10" t="s">
        <v>383</v>
      </c>
      <c r="B27" s="9"/>
      <c r="C27" s="9"/>
      <c r="D27" s="9"/>
      <c r="E27" s="9"/>
      <c r="F27" s="9"/>
      <c r="G27" s="51">
        <f>SUM(G26)</f>
        <v>31.754000000000001</v>
      </c>
      <c r="H27" s="51">
        <f>SUM(H26)</f>
        <v>18.484999999999999</v>
      </c>
      <c r="I27" s="50"/>
    </row>
    <row r="28" spans="1:9">
      <c r="A28" s="4" t="s">
        <v>336</v>
      </c>
      <c r="B28" s="4" t="s">
        <v>282</v>
      </c>
      <c r="C28" s="4" t="s">
        <v>337</v>
      </c>
      <c r="D28" s="4" t="s">
        <v>338</v>
      </c>
      <c r="E28" s="4" t="s">
        <v>12</v>
      </c>
      <c r="F28" s="4" t="s">
        <v>36</v>
      </c>
      <c r="G28" s="49">
        <v>12.78</v>
      </c>
      <c r="H28" s="49">
        <v>62.26</v>
      </c>
      <c r="I28" s="50"/>
    </row>
    <row r="29" spans="1:9">
      <c r="A29" s="4" t="s">
        <v>336</v>
      </c>
      <c r="B29" s="4" t="s">
        <v>282</v>
      </c>
      <c r="C29" s="4" t="s">
        <v>339</v>
      </c>
      <c r="D29" s="4" t="s">
        <v>340</v>
      </c>
      <c r="E29" s="4" t="s">
        <v>12</v>
      </c>
      <c r="F29" s="4" t="s">
        <v>89</v>
      </c>
      <c r="G29" s="49">
        <v>4.2759999999999998</v>
      </c>
      <c r="H29" s="49">
        <v>18.791</v>
      </c>
      <c r="I29" s="50"/>
    </row>
    <row r="30" spans="1:9">
      <c r="A30" s="10" t="s">
        <v>378</v>
      </c>
      <c r="B30" s="9"/>
      <c r="C30" s="9"/>
      <c r="D30" s="9"/>
      <c r="E30" s="9"/>
      <c r="F30" s="9"/>
      <c r="G30" s="51">
        <f>SUM(G28:G29)</f>
        <v>17.055999999999997</v>
      </c>
      <c r="H30" s="51">
        <f>SUM(H28:H29)</f>
        <v>81.051000000000002</v>
      </c>
      <c r="I30" s="50"/>
    </row>
    <row r="31" spans="1:9">
      <c r="A31" s="4" t="s">
        <v>341</v>
      </c>
      <c r="B31" s="4" t="s">
        <v>342</v>
      </c>
      <c r="C31" s="4" t="s">
        <v>343</v>
      </c>
      <c r="D31" s="4" t="s">
        <v>344</v>
      </c>
      <c r="E31" s="4" t="s">
        <v>12</v>
      </c>
      <c r="F31" s="4" t="s">
        <v>345</v>
      </c>
      <c r="G31" s="49">
        <v>190.16200000000001</v>
      </c>
      <c r="H31" s="49">
        <v>80.527000000000001</v>
      </c>
      <c r="I31" s="50"/>
    </row>
    <row r="32" spans="1:9">
      <c r="A32" s="10" t="s">
        <v>387</v>
      </c>
      <c r="B32" s="9"/>
      <c r="C32" s="9"/>
      <c r="D32" s="9"/>
      <c r="E32" s="9"/>
      <c r="F32" s="9"/>
      <c r="G32" s="51">
        <f>SUM(G31)</f>
        <v>190.16200000000001</v>
      </c>
      <c r="H32" s="51">
        <f>SUM(H31)</f>
        <v>80.527000000000001</v>
      </c>
      <c r="I32" s="50"/>
    </row>
    <row r="33" spans="1:9">
      <c r="A33" s="4" t="s">
        <v>346</v>
      </c>
      <c r="B33" s="4" t="s">
        <v>347</v>
      </c>
      <c r="C33" s="4" t="s">
        <v>352</v>
      </c>
      <c r="D33" s="4" t="s">
        <v>353</v>
      </c>
      <c r="E33" s="4" t="s">
        <v>12</v>
      </c>
      <c r="F33" s="4" t="s">
        <v>39</v>
      </c>
      <c r="G33" s="49">
        <v>10.423999999999999</v>
      </c>
      <c r="H33" s="49">
        <v>2.9350000000000001</v>
      </c>
      <c r="I33" s="50"/>
    </row>
    <row r="34" spans="1:9">
      <c r="A34" s="4" t="s">
        <v>346</v>
      </c>
      <c r="B34" s="4" t="s">
        <v>347</v>
      </c>
      <c r="C34" s="4" t="s">
        <v>354</v>
      </c>
      <c r="D34" s="4" t="s">
        <v>355</v>
      </c>
      <c r="E34" s="4" t="s">
        <v>12</v>
      </c>
      <c r="F34" s="4" t="s">
        <v>285</v>
      </c>
      <c r="G34" s="49">
        <v>27.78</v>
      </c>
      <c r="H34" s="49">
        <v>8.8800000000000008</v>
      </c>
      <c r="I34" s="50"/>
    </row>
    <row r="35" spans="1:9">
      <c r="A35" s="4" t="s">
        <v>346</v>
      </c>
      <c r="B35" s="4" t="s">
        <v>347</v>
      </c>
      <c r="C35" s="4" t="s">
        <v>356</v>
      </c>
      <c r="D35" s="4" t="s">
        <v>357</v>
      </c>
      <c r="E35" s="4" t="s">
        <v>12</v>
      </c>
      <c r="F35" s="4" t="s">
        <v>154</v>
      </c>
      <c r="G35" s="49">
        <v>4.7409999999999997</v>
      </c>
      <c r="H35" s="49">
        <v>72.194999999999993</v>
      </c>
      <c r="I35" s="50"/>
    </row>
    <row r="36" spans="1:9">
      <c r="A36" s="5" t="s">
        <v>346</v>
      </c>
      <c r="B36" s="5" t="s">
        <v>347</v>
      </c>
      <c r="C36" s="5" t="s">
        <v>360</v>
      </c>
      <c r="D36" s="5" t="s">
        <v>361</v>
      </c>
      <c r="E36" s="5" t="s">
        <v>12</v>
      </c>
      <c r="F36" s="5" t="s">
        <v>285</v>
      </c>
      <c r="G36" s="52">
        <v>16.783999999999999</v>
      </c>
      <c r="H36" s="52">
        <v>13.624000000000001</v>
      </c>
      <c r="I36" s="50"/>
    </row>
    <row r="37" spans="1:9">
      <c r="A37" s="10" t="s">
        <v>379</v>
      </c>
      <c r="B37" s="9"/>
      <c r="C37" s="9"/>
      <c r="D37" s="9"/>
      <c r="E37" s="9"/>
      <c r="F37" s="9"/>
      <c r="G37" s="53">
        <f>SUM(G33:G36)</f>
        <v>59.728999999999999</v>
      </c>
      <c r="H37" s="53">
        <f>SUM(H33:H36)</f>
        <v>97.633999999999986</v>
      </c>
      <c r="I37" s="50"/>
    </row>
    <row r="38" spans="1:9">
      <c r="A38" s="74">
        <v>72053682</v>
      </c>
      <c r="B38" s="75" t="s">
        <v>373</v>
      </c>
      <c r="C38" s="75">
        <v>3100056465</v>
      </c>
      <c r="D38" s="76" t="s">
        <v>372</v>
      </c>
      <c r="E38" s="77" t="s">
        <v>362</v>
      </c>
      <c r="F38" s="77" t="s">
        <v>368</v>
      </c>
      <c r="G38" s="78">
        <v>21.78</v>
      </c>
      <c r="H38" s="78">
        <v>7.3079999999999998</v>
      </c>
      <c r="I38" s="50"/>
    </row>
    <row r="39" spans="1:9">
      <c r="A39" s="74">
        <v>72053682</v>
      </c>
      <c r="B39" s="75" t="s">
        <v>365</v>
      </c>
      <c r="C39" s="75">
        <v>3100093461</v>
      </c>
      <c r="D39" s="76" t="s">
        <v>369</v>
      </c>
      <c r="E39" s="77" t="s">
        <v>362</v>
      </c>
      <c r="F39" s="77" t="s">
        <v>370</v>
      </c>
      <c r="G39" s="78">
        <v>124.08</v>
      </c>
      <c r="H39" s="78">
        <v>48.9</v>
      </c>
      <c r="I39" s="50"/>
    </row>
    <row r="40" spans="1:9">
      <c r="A40" s="10" t="s">
        <v>384</v>
      </c>
      <c r="G40" s="51">
        <f>SUM(G38:G39)</f>
        <v>145.86000000000001</v>
      </c>
      <c r="H40" s="51">
        <f>SUM(H38:H39)</f>
        <v>56.207999999999998</v>
      </c>
      <c r="I40" s="50"/>
    </row>
    <row r="41" spans="1:9" ht="15.75">
      <c r="A41" s="11" t="s">
        <v>415</v>
      </c>
      <c r="G41" s="57">
        <f>G40+G37+G32+G30+G27+G25+G23+G20+G18+G15</f>
        <v>964.89200000000005</v>
      </c>
      <c r="H41" s="57">
        <f>H40+H37+H32+H30+H27+H25+H23+H20+H18+H15</f>
        <v>585.74800000000005</v>
      </c>
      <c r="I41" s="50"/>
    </row>
    <row r="42" spans="1:9" ht="16.5" thickBot="1">
      <c r="A42" s="11"/>
      <c r="B42" s="9"/>
      <c r="C42" s="9"/>
      <c r="D42" s="9"/>
      <c r="E42" s="9"/>
      <c r="F42" s="9"/>
      <c r="G42" s="54"/>
      <c r="H42" s="54"/>
      <c r="I42" s="50"/>
    </row>
    <row r="43" spans="1:9" ht="16.5" thickBot="1">
      <c r="A43" s="16" t="s">
        <v>413</v>
      </c>
      <c r="B43" s="21"/>
      <c r="C43" s="22"/>
      <c r="D43" s="19"/>
      <c r="E43" s="9"/>
      <c r="F43" s="9"/>
      <c r="G43" s="55"/>
      <c r="H43" s="55"/>
      <c r="I43" s="50"/>
    </row>
    <row r="44" spans="1:9">
      <c r="A44" s="23" t="s">
        <v>8</v>
      </c>
      <c r="B44" s="23" t="s">
        <v>9</v>
      </c>
      <c r="C44" s="23" t="s">
        <v>14</v>
      </c>
      <c r="D44" s="24" t="s">
        <v>15</v>
      </c>
      <c r="E44" s="24" t="s">
        <v>12</v>
      </c>
      <c r="F44" s="24" t="s">
        <v>16</v>
      </c>
      <c r="G44" s="56">
        <v>0.30599999999999999</v>
      </c>
      <c r="H44" s="56"/>
      <c r="I44" s="50"/>
    </row>
    <row r="45" spans="1:9">
      <c r="A45" s="24" t="s">
        <v>8</v>
      </c>
      <c r="B45" s="24" t="s">
        <v>9</v>
      </c>
      <c r="C45" s="24" t="s">
        <v>17</v>
      </c>
      <c r="D45" s="24" t="s">
        <v>18</v>
      </c>
      <c r="E45" s="24" t="s">
        <v>19</v>
      </c>
      <c r="F45" s="24" t="s">
        <v>13</v>
      </c>
      <c r="G45" s="56">
        <v>12.776</v>
      </c>
      <c r="H45" s="56"/>
      <c r="I45" s="50"/>
    </row>
    <row r="46" spans="1:9">
      <c r="A46" s="24" t="s">
        <v>8</v>
      </c>
      <c r="B46" s="24" t="s">
        <v>9</v>
      </c>
      <c r="C46" s="24" t="s">
        <v>20</v>
      </c>
      <c r="D46" s="24" t="s">
        <v>21</v>
      </c>
      <c r="E46" s="24" t="s">
        <v>12</v>
      </c>
      <c r="F46" s="24" t="s">
        <v>22</v>
      </c>
      <c r="G46" s="56">
        <v>17.765999999999998</v>
      </c>
      <c r="H46" s="56"/>
      <c r="I46" s="50"/>
    </row>
    <row r="47" spans="1:9">
      <c r="A47" s="24" t="s">
        <v>8</v>
      </c>
      <c r="B47" s="24" t="s">
        <v>9</v>
      </c>
      <c r="C47" s="24" t="s">
        <v>25</v>
      </c>
      <c r="D47" s="24" t="s">
        <v>26</v>
      </c>
      <c r="E47" s="24" t="s">
        <v>19</v>
      </c>
      <c r="F47" s="24" t="s">
        <v>13</v>
      </c>
      <c r="G47" s="56">
        <v>0</v>
      </c>
      <c r="H47" s="56"/>
      <c r="I47" s="50"/>
    </row>
    <row r="48" spans="1:9">
      <c r="A48" s="24" t="s">
        <v>8</v>
      </c>
      <c r="B48" s="24" t="s">
        <v>9</v>
      </c>
      <c r="C48" s="24" t="s">
        <v>29</v>
      </c>
      <c r="D48" s="24" t="s">
        <v>30</v>
      </c>
      <c r="E48" s="24" t="s">
        <v>12</v>
      </c>
      <c r="F48" s="24" t="s">
        <v>16</v>
      </c>
      <c r="G48" s="56">
        <v>1.393</v>
      </c>
      <c r="H48" s="56"/>
      <c r="I48" s="50"/>
    </row>
    <row r="49" spans="1:9">
      <c r="A49" s="24" t="s">
        <v>8</v>
      </c>
      <c r="B49" s="24" t="s">
        <v>9</v>
      </c>
      <c r="C49" s="24" t="s">
        <v>34</v>
      </c>
      <c r="D49" s="24" t="s">
        <v>35</v>
      </c>
      <c r="E49" s="24" t="s">
        <v>12</v>
      </c>
      <c r="F49" s="24" t="s">
        <v>36</v>
      </c>
      <c r="G49" s="56">
        <v>4.4400000000000004</v>
      </c>
      <c r="H49" s="56"/>
      <c r="I49" s="50"/>
    </row>
    <row r="50" spans="1:9">
      <c r="A50" s="24" t="s">
        <v>8</v>
      </c>
      <c r="B50" s="24" t="s">
        <v>9</v>
      </c>
      <c r="C50" s="24" t="s">
        <v>37</v>
      </c>
      <c r="D50" s="24" t="s">
        <v>38</v>
      </c>
      <c r="E50" s="24" t="s">
        <v>12</v>
      </c>
      <c r="F50" s="24" t="s">
        <v>39</v>
      </c>
      <c r="G50" s="56">
        <v>3.097</v>
      </c>
      <c r="H50" s="56"/>
      <c r="I50" s="50"/>
    </row>
    <row r="51" spans="1:9">
      <c r="A51" s="24" t="s">
        <v>8</v>
      </c>
      <c r="B51" s="24" t="s">
        <v>9</v>
      </c>
      <c r="C51" s="24" t="s">
        <v>42</v>
      </c>
      <c r="D51" s="24" t="s">
        <v>43</v>
      </c>
      <c r="E51" s="24" t="s">
        <v>12</v>
      </c>
      <c r="F51" s="24" t="s">
        <v>13</v>
      </c>
      <c r="G51" s="56">
        <v>30.585999999999999</v>
      </c>
      <c r="H51" s="56"/>
      <c r="I51" s="50"/>
    </row>
    <row r="52" spans="1:9">
      <c r="A52" s="24" t="s">
        <v>8</v>
      </c>
      <c r="B52" s="24" t="s">
        <v>9</v>
      </c>
      <c r="C52" s="24" t="s">
        <v>44</v>
      </c>
      <c r="D52" s="24" t="s">
        <v>45</v>
      </c>
      <c r="E52" s="24" t="s">
        <v>12</v>
      </c>
      <c r="F52" s="24" t="s">
        <v>13</v>
      </c>
      <c r="G52" s="56">
        <v>4.944</v>
      </c>
      <c r="H52" s="56"/>
      <c r="I52" s="50"/>
    </row>
    <row r="53" spans="1:9">
      <c r="A53" s="24" t="s">
        <v>8</v>
      </c>
      <c r="B53" s="24" t="s">
        <v>9</v>
      </c>
      <c r="C53" s="24" t="s">
        <v>46</v>
      </c>
      <c r="D53" s="24" t="s">
        <v>47</v>
      </c>
      <c r="E53" s="24" t="s">
        <v>12</v>
      </c>
      <c r="F53" s="24" t="s">
        <v>48</v>
      </c>
      <c r="G53" s="56">
        <v>291.10300000000001</v>
      </c>
      <c r="H53" s="56"/>
      <c r="I53" s="50"/>
    </row>
    <row r="54" spans="1:9">
      <c r="A54" s="24" t="s">
        <v>8</v>
      </c>
      <c r="B54" s="24" t="s">
        <v>9</v>
      </c>
      <c r="C54" s="24" t="s">
        <v>49</v>
      </c>
      <c r="D54" s="24" t="s">
        <v>50</v>
      </c>
      <c r="E54" s="24" t="s">
        <v>12</v>
      </c>
      <c r="F54" s="24" t="s">
        <v>51</v>
      </c>
      <c r="G54" s="56">
        <v>4.8739999999999997</v>
      </c>
      <c r="H54" s="56"/>
      <c r="I54" s="50"/>
    </row>
    <row r="55" spans="1:9">
      <c r="A55" s="24" t="s">
        <v>8</v>
      </c>
      <c r="B55" s="24" t="s">
        <v>9</v>
      </c>
      <c r="C55" s="24" t="s">
        <v>52</v>
      </c>
      <c r="D55" s="24" t="s">
        <v>53</v>
      </c>
      <c r="E55" s="24" t="s">
        <v>12</v>
      </c>
      <c r="F55" s="24" t="s">
        <v>22</v>
      </c>
      <c r="G55" s="56">
        <v>2.1110000000000002</v>
      </c>
      <c r="H55" s="56"/>
      <c r="I55" s="50"/>
    </row>
    <row r="56" spans="1:9">
      <c r="A56" s="24" t="s">
        <v>8</v>
      </c>
      <c r="B56" s="24" t="s">
        <v>9</v>
      </c>
      <c r="C56" s="24" t="s">
        <v>54</v>
      </c>
      <c r="D56" s="24" t="s">
        <v>55</v>
      </c>
      <c r="E56" s="24" t="s">
        <v>12</v>
      </c>
      <c r="F56" s="24" t="s">
        <v>51</v>
      </c>
      <c r="G56" s="56">
        <v>0.17</v>
      </c>
      <c r="H56" s="56"/>
      <c r="I56" s="50"/>
    </row>
    <row r="57" spans="1:9">
      <c r="A57" s="24" t="s">
        <v>8</v>
      </c>
      <c r="B57" s="24" t="s">
        <v>9</v>
      </c>
      <c r="C57" s="24" t="s">
        <v>56</v>
      </c>
      <c r="D57" s="24" t="s">
        <v>57</v>
      </c>
      <c r="E57" s="24" t="s">
        <v>12</v>
      </c>
      <c r="F57" s="24" t="s">
        <v>51</v>
      </c>
      <c r="G57" s="56">
        <v>3.254</v>
      </c>
      <c r="H57" s="56"/>
      <c r="I57" s="50"/>
    </row>
    <row r="58" spans="1:9">
      <c r="A58" s="24" t="s">
        <v>8</v>
      </c>
      <c r="B58" s="24" t="s">
        <v>9</v>
      </c>
      <c r="C58" s="24" t="s">
        <v>58</v>
      </c>
      <c r="D58" s="24" t="s">
        <v>59</v>
      </c>
      <c r="E58" s="24" t="s">
        <v>12</v>
      </c>
      <c r="F58" s="24" t="s">
        <v>22</v>
      </c>
      <c r="G58" s="56">
        <v>1.5149999999999999</v>
      </c>
      <c r="H58" s="56"/>
      <c r="I58" s="50"/>
    </row>
    <row r="59" spans="1:9">
      <c r="A59" s="24" t="s">
        <v>8</v>
      </c>
      <c r="B59" s="24" t="s">
        <v>9</v>
      </c>
      <c r="C59" s="24" t="s">
        <v>60</v>
      </c>
      <c r="D59" s="24" t="s">
        <v>61</v>
      </c>
      <c r="E59" s="24" t="s">
        <v>19</v>
      </c>
      <c r="F59" s="24" t="s">
        <v>13</v>
      </c>
      <c r="G59" s="56">
        <v>1.8180000000000001</v>
      </c>
      <c r="H59" s="56"/>
      <c r="I59" s="50"/>
    </row>
    <row r="60" spans="1:9">
      <c r="A60" s="24" t="s">
        <v>8</v>
      </c>
      <c r="B60" s="24" t="s">
        <v>9</v>
      </c>
      <c r="C60" s="24" t="s">
        <v>62</v>
      </c>
      <c r="D60" s="24" t="s">
        <v>63</v>
      </c>
      <c r="E60" s="24" t="s">
        <v>19</v>
      </c>
      <c r="F60" s="24" t="s">
        <v>16</v>
      </c>
      <c r="G60" s="56">
        <v>2.2549999999999999</v>
      </c>
      <c r="H60" s="56"/>
      <c r="I60" s="50"/>
    </row>
    <row r="61" spans="1:9">
      <c r="A61" s="24" t="s">
        <v>8</v>
      </c>
      <c r="B61" s="24" t="s">
        <v>9</v>
      </c>
      <c r="C61" s="24" t="s">
        <v>64</v>
      </c>
      <c r="D61" s="24" t="s">
        <v>65</v>
      </c>
      <c r="E61" s="24" t="s">
        <v>19</v>
      </c>
      <c r="F61" s="24" t="s">
        <v>16</v>
      </c>
      <c r="G61" s="56">
        <v>0.318</v>
      </c>
      <c r="H61" s="56"/>
      <c r="I61" s="50"/>
    </row>
    <row r="62" spans="1:9">
      <c r="A62" s="24" t="s">
        <v>8</v>
      </c>
      <c r="B62" s="24" t="s">
        <v>9</v>
      </c>
      <c r="C62" s="24" t="s">
        <v>66</v>
      </c>
      <c r="D62" s="24" t="s">
        <v>67</v>
      </c>
      <c r="E62" s="24" t="s">
        <v>19</v>
      </c>
      <c r="F62" s="24" t="s">
        <v>16</v>
      </c>
      <c r="G62" s="56">
        <v>0.39600000000000002</v>
      </c>
      <c r="H62" s="56"/>
      <c r="I62" s="50"/>
    </row>
    <row r="63" spans="1:9">
      <c r="A63" s="24" t="s">
        <v>8</v>
      </c>
      <c r="B63" s="24" t="s">
        <v>9</v>
      </c>
      <c r="C63" s="24" t="s">
        <v>68</v>
      </c>
      <c r="D63" s="24" t="s">
        <v>69</v>
      </c>
      <c r="E63" s="24" t="s">
        <v>19</v>
      </c>
      <c r="F63" s="24" t="s">
        <v>13</v>
      </c>
      <c r="G63" s="56">
        <v>1.423</v>
      </c>
      <c r="H63" s="56"/>
      <c r="I63" s="50"/>
    </row>
    <row r="64" spans="1:9">
      <c r="A64" s="24" t="s">
        <v>8</v>
      </c>
      <c r="B64" s="24" t="s">
        <v>9</v>
      </c>
      <c r="C64" s="24" t="s">
        <v>70</v>
      </c>
      <c r="D64" s="24" t="s">
        <v>71</v>
      </c>
      <c r="E64" s="24" t="s">
        <v>19</v>
      </c>
      <c r="F64" s="24" t="s">
        <v>72</v>
      </c>
      <c r="G64" s="56">
        <v>1.796</v>
      </c>
      <c r="H64" s="56"/>
      <c r="I64" s="50"/>
    </row>
    <row r="65" spans="1:9">
      <c r="A65" s="24" t="s">
        <v>8</v>
      </c>
      <c r="B65" s="24" t="s">
        <v>9</v>
      </c>
      <c r="C65" s="24" t="s">
        <v>73</v>
      </c>
      <c r="D65" s="24" t="s">
        <v>74</v>
      </c>
      <c r="E65" s="24" t="s">
        <v>19</v>
      </c>
      <c r="F65" s="24" t="s">
        <v>13</v>
      </c>
      <c r="G65" s="56">
        <v>4.8159999999999998</v>
      </c>
      <c r="H65" s="56"/>
      <c r="I65" s="50"/>
    </row>
    <row r="66" spans="1:9">
      <c r="A66" s="24" t="s">
        <v>8</v>
      </c>
      <c r="B66" s="24" t="s">
        <v>9</v>
      </c>
      <c r="C66" s="24" t="s">
        <v>77</v>
      </c>
      <c r="D66" s="24" t="s">
        <v>78</v>
      </c>
      <c r="E66" s="24" t="s">
        <v>12</v>
      </c>
      <c r="F66" s="24" t="s">
        <v>13</v>
      </c>
      <c r="G66" s="56">
        <v>1.7010000000000001</v>
      </c>
      <c r="H66" s="56"/>
      <c r="I66" s="50"/>
    </row>
    <row r="67" spans="1:9">
      <c r="A67" s="24" t="s">
        <v>8</v>
      </c>
      <c r="B67" s="24" t="s">
        <v>9</v>
      </c>
      <c r="C67" s="24" t="s">
        <v>81</v>
      </c>
      <c r="D67" s="24" t="s">
        <v>82</v>
      </c>
      <c r="E67" s="24" t="s">
        <v>12</v>
      </c>
      <c r="F67" s="24" t="s">
        <v>83</v>
      </c>
      <c r="G67" s="56">
        <v>14.959</v>
      </c>
      <c r="H67" s="56"/>
      <c r="I67" s="50"/>
    </row>
    <row r="68" spans="1:9">
      <c r="A68" s="24" t="s">
        <v>8</v>
      </c>
      <c r="B68" s="24" t="s">
        <v>9</v>
      </c>
      <c r="C68" s="24" t="s">
        <v>87</v>
      </c>
      <c r="D68" s="24" t="s">
        <v>88</v>
      </c>
      <c r="E68" s="24" t="s">
        <v>12</v>
      </c>
      <c r="F68" s="24" t="s">
        <v>89</v>
      </c>
      <c r="G68" s="56">
        <v>8.9999999999999993E-3</v>
      </c>
      <c r="H68" s="56"/>
      <c r="I68" s="50"/>
    </row>
    <row r="69" spans="1:9">
      <c r="A69" s="24" t="s">
        <v>8</v>
      </c>
      <c r="B69" s="24" t="s">
        <v>9</v>
      </c>
      <c r="C69" s="24" t="s">
        <v>90</v>
      </c>
      <c r="D69" s="24" t="s">
        <v>91</v>
      </c>
      <c r="E69" s="24" t="s">
        <v>12</v>
      </c>
      <c r="F69" s="24" t="s">
        <v>89</v>
      </c>
      <c r="G69" s="56">
        <v>1.7629999999999999</v>
      </c>
      <c r="H69" s="56"/>
      <c r="I69" s="50"/>
    </row>
    <row r="70" spans="1:9">
      <c r="A70" s="24" t="s">
        <v>8</v>
      </c>
      <c r="B70" s="24" t="s">
        <v>9</v>
      </c>
      <c r="C70" s="24" t="s">
        <v>92</v>
      </c>
      <c r="D70" s="24" t="s">
        <v>93</v>
      </c>
      <c r="E70" s="24" t="s">
        <v>12</v>
      </c>
      <c r="F70" s="24" t="s">
        <v>89</v>
      </c>
      <c r="G70" s="56">
        <v>4.2999999999999997E-2</v>
      </c>
      <c r="H70" s="56"/>
      <c r="I70" s="50"/>
    </row>
    <row r="71" spans="1:9">
      <c r="A71" s="24" t="s">
        <v>8</v>
      </c>
      <c r="B71" s="24" t="s">
        <v>9</v>
      </c>
      <c r="C71" s="24" t="s">
        <v>94</v>
      </c>
      <c r="D71" s="24" t="s">
        <v>95</v>
      </c>
      <c r="E71" s="24" t="s">
        <v>19</v>
      </c>
      <c r="F71" s="24" t="s">
        <v>13</v>
      </c>
      <c r="G71" s="56">
        <v>3.081</v>
      </c>
      <c r="H71" s="56"/>
      <c r="I71" s="50"/>
    </row>
    <row r="72" spans="1:9">
      <c r="A72" s="24" t="s">
        <v>8</v>
      </c>
      <c r="B72" s="24" t="s">
        <v>9</v>
      </c>
      <c r="C72" s="24" t="s">
        <v>96</v>
      </c>
      <c r="D72" s="24" t="s">
        <v>97</v>
      </c>
      <c r="E72" s="24" t="s">
        <v>12</v>
      </c>
      <c r="F72" s="24" t="s">
        <v>89</v>
      </c>
      <c r="G72" s="56">
        <v>3.8690000000000002</v>
      </c>
      <c r="H72" s="56"/>
      <c r="I72" s="50"/>
    </row>
    <row r="73" spans="1:9">
      <c r="A73" s="24" t="s">
        <v>8</v>
      </c>
      <c r="B73" s="24" t="s">
        <v>9</v>
      </c>
      <c r="C73" s="24" t="s">
        <v>101</v>
      </c>
      <c r="D73" s="24" t="s">
        <v>102</v>
      </c>
      <c r="E73" s="24" t="s">
        <v>12</v>
      </c>
      <c r="F73" s="24" t="s">
        <v>16</v>
      </c>
      <c r="G73" s="56">
        <v>1.9E-2</v>
      </c>
      <c r="H73" s="56"/>
      <c r="I73" s="50"/>
    </row>
    <row r="74" spans="1:9">
      <c r="A74" s="24" t="s">
        <v>8</v>
      </c>
      <c r="B74" s="24" t="s">
        <v>9</v>
      </c>
      <c r="C74" s="24" t="s">
        <v>103</v>
      </c>
      <c r="D74" s="24" t="s">
        <v>104</v>
      </c>
      <c r="E74" s="24" t="s">
        <v>12</v>
      </c>
      <c r="F74" s="24" t="s">
        <v>105</v>
      </c>
      <c r="G74" s="56">
        <v>0.44500000000000001</v>
      </c>
      <c r="H74" s="56"/>
      <c r="I74" s="50"/>
    </row>
    <row r="75" spans="1:9">
      <c r="A75" s="24" t="s">
        <v>8</v>
      </c>
      <c r="B75" s="24" t="s">
        <v>9</v>
      </c>
      <c r="C75" s="24" t="s">
        <v>106</v>
      </c>
      <c r="D75" s="24" t="s">
        <v>107</v>
      </c>
      <c r="E75" s="24" t="s">
        <v>19</v>
      </c>
      <c r="F75" s="24" t="s">
        <v>16</v>
      </c>
      <c r="G75" s="56">
        <v>6.7000000000000004E-2</v>
      </c>
      <c r="H75" s="56"/>
      <c r="I75" s="50"/>
    </row>
    <row r="76" spans="1:9">
      <c r="A76" s="24" t="s">
        <v>8</v>
      </c>
      <c r="B76" s="24" t="s">
        <v>9</v>
      </c>
      <c r="C76" s="24" t="s">
        <v>108</v>
      </c>
      <c r="D76" s="24" t="s">
        <v>109</v>
      </c>
      <c r="E76" s="24" t="s">
        <v>12</v>
      </c>
      <c r="F76" s="24" t="s">
        <v>105</v>
      </c>
      <c r="G76" s="56">
        <v>5.0000000000000001E-3</v>
      </c>
      <c r="H76" s="56"/>
      <c r="I76" s="50"/>
    </row>
    <row r="77" spans="1:9">
      <c r="A77" s="24" t="s">
        <v>8</v>
      </c>
      <c r="B77" s="24" t="s">
        <v>9</v>
      </c>
      <c r="C77" s="24" t="s">
        <v>110</v>
      </c>
      <c r="D77" s="24" t="s">
        <v>111</v>
      </c>
      <c r="E77" s="24" t="s">
        <v>12</v>
      </c>
      <c r="F77" s="24" t="s">
        <v>105</v>
      </c>
      <c r="G77" s="56">
        <v>0.36399999999999999</v>
      </c>
      <c r="H77" s="56"/>
      <c r="I77" s="50"/>
    </row>
    <row r="78" spans="1:9">
      <c r="A78" s="24" t="s">
        <v>8</v>
      </c>
      <c r="B78" s="24" t="s">
        <v>9</v>
      </c>
      <c r="C78" s="24" t="s">
        <v>112</v>
      </c>
      <c r="D78" s="24" t="s">
        <v>113</v>
      </c>
      <c r="E78" s="24" t="s">
        <v>19</v>
      </c>
      <c r="F78" s="24" t="s">
        <v>13</v>
      </c>
      <c r="G78" s="56">
        <v>4.2999999999999997E-2</v>
      </c>
      <c r="H78" s="56"/>
      <c r="I78" s="50"/>
    </row>
    <row r="79" spans="1:9">
      <c r="A79" s="24" t="s">
        <v>8</v>
      </c>
      <c r="B79" s="24" t="s">
        <v>9</v>
      </c>
      <c r="C79" s="24" t="s">
        <v>114</v>
      </c>
      <c r="D79" s="24" t="s">
        <v>115</v>
      </c>
      <c r="E79" s="24" t="s">
        <v>12</v>
      </c>
      <c r="F79" s="24" t="s">
        <v>105</v>
      </c>
      <c r="G79" s="56">
        <v>0.44</v>
      </c>
      <c r="H79" s="56"/>
      <c r="I79" s="50"/>
    </row>
    <row r="80" spans="1:9">
      <c r="A80" s="24" t="s">
        <v>8</v>
      </c>
      <c r="B80" s="24" t="s">
        <v>9</v>
      </c>
      <c r="C80" s="24" t="s">
        <v>116</v>
      </c>
      <c r="D80" s="24" t="s">
        <v>117</v>
      </c>
      <c r="E80" s="24" t="s">
        <v>19</v>
      </c>
      <c r="F80" s="24" t="s">
        <v>13</v>
      </c>
      <c r="G80" s="56">
        <v>9.0999999999999998E-2</v>
      </c>
      <c r="H80" s="56"/>
      <c r="I80" s="50"/>
    </row>
    <row r="81" spans="1:9">
      <c r="A81" s="24" t="s">
        <v>8</v>
      </c>
      <c r="B81" s="24" t="s">
        <v>9</v>
      </c>
      <c r="C81" s="24" t="s">
        <v>118</v>
      </c>
      <c r="D81" s="24" t="s">
        <v>119</v>
      </c>
      <c r="E81" s="24" t="s">
        <v>12</v>
      </c>
      <c r="F81" s="24" t="s">
        <v>13</v>
      </c>
      <c r="G81" s="56">
        <v>2E-3</v>
      </c>
      <c r="H81" s="56"/>
      <c r="I81" s="50"/>
    </row>
    <row r="82" spans="1:9">
      <c r="A82" s="24" t="s">
        <v>8</v>
      </c>
      <c r="B82" s="24" t="s">
        <v>9</v>
      </c>
      <c r="C82" s="24" t="s">
        <v>120</v>
      </c>
      <c r="D82" s="24" t="s">
        <v>121</v>
      </c>
      <c r="E82" s="24" t="s">
        <v>12</v>
      </c>
      <c r="F82" s="24" t="s">
        <v>105</v>
      </c>
      <c r="G82" s="56">
        <v>0.04</v>
      </c>
      <c r="H82" s="56"/>
      <c r="I82" s="50"/>
    </row>
    <row r="83" spans="1:9">
      <c r="A83" s="24" t="s">
        <v>8</v>
      </c>
      <c r="B83" s="24" t="s">
        <v>9</v>
      </c>
      <c r="C83" s="24" t="s">
        <v>122</v>
      </c>
      <c r="D83" s="24" t="s">
        <v>123</v>
      </c>
      <c r="E83" s="24" t="s">
        <v>19</v>
      </c>
      <c r="F83" s="24" t="s">
        <v>16</v>
      </c>
      <c r="G83" s="56">
        <v>0.10199999999999999</v>
      </c>
      <c r="H83" s="56"/>
      <c r="I83" s="50"/>
    </row>
    <row r="84" spans="1:9">
      <c r="A84" s="24" t="s">
        <v>8</v>
      </c>
      <c r="B84" s="24" t="s">
        <v>9</v>
      </c>
      <c r="C84" s="24" t="s">
        <v>124</v>
      </c>
      <c r="D84" s="24" t="s">
        <v>125</v>
      </c>
      <c r="E84" s="24" t="s">
        <v>12</v>
      </c>
      <c r="F84" s="24" t="s">
        <v>13</v>
      </c>
      <c r="G84" s="56">
        <v>0.48</v>
      </c>
      <c r="H84" s="56"/>
      <c r="I84" s="50"/>
    </row>
    <row r="85" spans="1:9">
      <c r="A85" s="24" t="s">
        <v>8</v>
      </c>
      <c r="B85" s="24" t="s">
        <v>9</v>
      </c>
      <c r="C85" s="24" t="s">
        <v>126</v>
      </c>
      <c r="D85" s="24" t="s">
        <v>127</v>
      </c>
      <c r="E85" s="24" t="s">
        <v>12</v>
      </c>
      <c r="F85" s="24" t="s">
        <v>105</v>
      </c>
      <c r="G85" s="56">
        <v>1.6E-2</v>
      </c>
      <c r="H85" s="56"/>
      <c r="I85" s="50"/>
    </row>
    <row r="86" spans="1:9">
      <c r="A86" s="24" t="s">
        <v>8</v>
      </c>
      <c r="B86" s="24" t="s">
        <v>9</v>
      </c>
      <c r="C86" s="24" t="s">
        <v>128</v>
      </c>
      <c r="D86" s="24" t="s">
        <v>129</v>
      </c>
      <c r="E86" s="24" t="s">
        <v>12</v>
      </c>
      <c r="F86" s="24" t="s">
        <v>130</v>
      </c>
      <c r="G86" s="56">
        <v>2.4089999999999998</v>
      </c>
      <c r="H86" s="56"/>
      <c r="I86" s="50"/>
    </row>
    <row r="87" spans="1:9">
      <c r="A87" s="24" t="s">
        <v>8</v>
      </c>
      <c r="B87" s="24" t="s">
        <v>9</v>
      </c>
      <c r="C87" s="24" t="s">
        <v>131</v>
      </c>
      <c r="D87" s="24" t="s">
        <v>132</v>
      </c>
      <c r="E87" s="24" t="s">
        <v>12</v>
      </c>
      <c r="F87" s="24" t="s">
        <v>13</v>
      </c>
      <c r="G87" s="56">
        <v>0.04</v>
      </c>
      <c r="H87" s="56"/>
      <c r="I87" s="50"/>
    </row>
    <row r="88" spans="1:9">
      <c r="A88" s="24" t="s">
        <v>8</v>
      </c>
      <c r="B88" s="24" t="s">
        <v>9</v>
      </c>
      <c r="C88" s="24" t="s">
        <v>133</v>
      </c>
      <c r="D88" s="24" t="s">
        <v>134</v>
      </c>
      <c r="E88" s="24" t="s">
        <v>19</v>
      </c>
      <c r="F88" s="24" t="s">
        <v>13</v>
      </c>
      <c r="G88" s="56">
        <v>0.11600000000000001</v>
      </c>
      <c r="H88" s="56"/>
      <c r="I88" s="50"/>
    </row>
    <row r="89" spans="1:9">
      <c r="A89" s="24" t="s">
        <v>8</v>
      </c>
      <c r="B89" s="24" t="s">
        <v>9</v>
      </c>
      <c r="C89" s="24" t="s">
        <v>135</v>
      </c>
      <c r="D89" s="24" t="s">
        <v>136</v>
      </c>
      <c r="E89" s="24" t="s">
        <v>12</v>
      </c>
      <c r="F89" s="24" t="s">
        <v>105</v>
      </c>
      <c r="G89" s="56">
        <v>1.823</v>
      </c>
      <c r="H89" s="56"/>
      <c r="I89" s="50"/>
    </row>
    <row r="90" spans="1:9">
      <c r="A90" s="24" t="s">
        <v>8</v>
      </c>
      <c r="B90" s="24" t="s">
        <v>9</v>
      </c>
      <c r="C90" s="24" t="s">
        <v>137</v>
      </c>
      <c r="D90" s="24" t="s">
        <v>138</v>
      </c>
      <c r="E90" s="24" t="s">
        <v>12</v>
      </c>
      <c r="F90" s="24" t="s">
        <v>105</v>
      </c>
      <c r="G90" s="56">
        <v>0.92500000000000004</v>
      </c>
      <c r="H90" s="56"/>
      <c r="I90" s="50"/>
    </row>
    <row r="91" spans="1:9">
      <c r="A91" s="24" t="s">
        <v>8</v>
      </c>
      <c r="B91" s="24" t="s">
        <v>9</v>
      </c>
      <c r="C91" s="24" t="s">
        <v>139</v>
      </c>
      <c r="D91" s="24" t="s">
        <v>140</v>
      </c>
      <c r="E91" s="24" t="s">
        <v>12</v>
      </c>
      <c r="F91" s="24" t="s">
        <v>22</v>
      </c>
      <c r="G91" s="56">
        <v>6.7009999999999996</v>
      </c>
      <c r="H91" s="56"/>
      <c r="I91" s="50"/>
    </row>
    <row r="92" spans="1:9">
      <c r="A92" s="24" t="s">
        <v>8</v>
      </c>
      <c r="B92" s="24" t="s">
        <v>9</v>
      </c>
      <c r="C92" s="24" t="s">
        <v>146</v>
      </c>
      <c r="D92" s="24" t="s">
        <v>147</v>
      </c>
      <c r="E92" s="24" t="s">
        <v>19</v>
      </c>
      <c r="F92" s="24" t="s">
        <v>105</v>
      </c>
      <c r="G92" s="56">
        <v>0.59599999999999997</v>
      </c>
      <c r="H92" s="56"/>
      <c r="I92" s="50"/>
    </row>
    <row r="93" spans="1:9">
      <c r="A93" s="24" t="s">
        <v>8</v>
      </c>
      <c r="B93" s="24" t="s">
        <v>9</v>
      </c>
      <c r="C93" s="24" t="s">
        <v>221</v>
      </c>
      <c r="D93" s="24" t="s">
        <v>222</v>
      </c>
      <c r="E93" s="24" t="s">
        <v>12</v>
      </c>
      <c r="F93" s="24" t="s">
        <v>36</v>
      </c>
      <c r="G93" s="56">
        <v>27.695</v>
      </c>
      <c r="H93" s="56"/>
      <c r="I93" s="50"/>
    </row>
    <row r="94" spans="1:9">
      <c r="A94" s="24" t="s">
        <v>8</v>
      </c>
      <c r="B94" s="24" t="s">
        <v>9</v>
      </c>
      <c r="C94" s="24" t="s">
        <v>223</v>
      </c>
      <c r="D94" s="24" t="s">
        <v>224</v>
      </c>
      <c r="E94" s="24" t="s">
        <v>12</v>
      </c>
      <c r="F94" s="24" t="s">
        <v>13</v>
      </c>
      <c r="G94" s="56">
        <v>1.7410000000000001</v>
      </c>
      <c r="H94" s="56"/>
      <c r="I94" s="50"/>
    </row>
    <row r="95" spans="1:9">
      <c r="A95" s="24" t="s">
        <v>8</v>
      </c>
      <c r="B95" s="24" t="s">
        <v>9</v>
      </c>
      <c r="C95" s="24" t="s">
        <v>225</v>
      </c>
      <c r="D95" s="24" t="s">
        <v>226</v>
      </c>
      <c r="E95" s="24" t="s">
        <v>12</v>
      </c>
      <c r="F95" s="24" t="s">
        <v>39</v>
      </c>
      <c r="G95" s="56">
        <v>22.071000000000002</v>
      </c>
      <c r="H95" s="56"/>
      <c r="I95" s="50"/>
    </row>
    <row r="96" spans="1:9">
      <c r="A96" s="24" t="s">
        <v>8</v>
      </c>
      <c r="B96" s="24" t="s">
        <v>9</v>
      </c>
      <c r="C96" s="24" t="s">
        <v>227</v>
      </c>
      <c r="D96" s="24" t="s">
        <v>228</v>
      </c>
      <c r="E96" s="24" t="s">
        <v>12</v>
      </c>
      <c r="F96" s="24" t="s">
        <v>105</v>
      </c>
      <c r="G96" s="56">
        <v>0.86799999999999999</v>
      </c>
      <c r="H96" s="56"/>
      <c r="I96" s="50"/>
    </row>
    <row r="97" spans="1:9">
      <c r="A97" s="24" t="s">
        <v>8</v>
      </c>
      <c r="B97" s="24" t="s">
        <v>9</v>
      </c>
      <c r="C97" s="24" t="s">
        <v>231</v>
      </c>
      <c r="D97" s="24" t="s">
        <v>232</v>
      </c>
      <c r="E97" s="24" t="s">
        <v>12</v>
      </c>
      <c r="F97" s="24" t="s">
        <v>13</v>
      </c>
      <c r="G97" s="56">
        <v>6.8840000000000003</v>
      </c>
      <c r="H97" s="56"/>
      <c r="I97" s="50"/>
    </row>
    <row r="98" spans="1:9">
      <c r="A98" s="24" t="s">
        <v>8</v>
      </c>
      <c r="B98" s="24" t="s">
        <v>9</v>
      </c>
      <c r="C98" s="24" t="s">
        <v>233</v>
      </c>
      <c r="D98" s="24" t="s">
        <v>234</v>
      </c>
      <c r="E98" s="24" t="s">
        <v>12</v>
      </c>
      <c r="F98" s="24" t="s">
        <v>13</v>
      </c>
      <c r="G98" s="56">
        <v>0.92300000000000004</v>
      </c>
      <c r="H98" s="56"/>
      <c r="I98" s="50"/>
    </row>
    <row r="99" spans="1:9">
      <c r="A99" s="24" t="s">
        <v>8</v>
      </c>
      <c r="B99" s="24" t="s">
        <v>9</v>
      </c>
      <c r="C99" s="24" t="s">
        <v>235</v>
      </c>
      <c r="D99" s="24" t="s">
        <v>236</v>
      </c>
      <c r="E99" s="24" t="s">
        <v>19</v>
      </c>
      <c r="F99" s="24" t="s">
        <v>16</v>
      </c>
      <c r="G99" s="56">
        <v>1.8660000000000001</v>
      </c>
      <c r="H99" s="56"/>
      <c r="I99" s="50"/>
    </row>
    <row r="100" spans="1:9">
      <c r="A100" s="24" t="s">
        <v>8</v>
      </c>
      <c r="B100" s="24" t="s">
        <v>9</v>
      </c>
      <c r="C100" s="24" t="s">
        <v>237</v>
      </c>
      <c r="D100" s="24" t="s">
        <v>238</v>
      </c>
      <c r="E100" s="24" t="s">
        <v>12</v>
      </c>
      <c r="F100" s="24" t="s">
        <v>89</v>
      </c>
      <c r="G100" s="56">
        <v>4.6289999999999996</v>
      </c>
      <c r="H100" s="56"/>
      <c r="I100" s="50"/>
    </row>
    <row r="101" spans="1:9">
      <c r="A101" s="24" t="s">
        <v>8</v>
      </c>
      <c r="B101" s="24" t="s">
        <v>9</v>
      </c>
      <c r="C101" s="24" t="s">
        <v>239</v>
      </c>
      <c r="D101" s="24" t="s">
        <v>240</v>
      </c>
      <c r="E101" s="24" t="s">
        <v>12</v>
      </c>
      <c r="F101" s="24" t="s">
        <v>16</v>
      </c>
      <c r="G101" s="56">
        <v>4.4580000000000002</v>
      </c>
      <c r="H101" s="56"/>
      <c r="I101" s="50"/>
    </row>
    <row r="102" spans="1:9">
      <c r="A102" s="24" t="s">
        <v>8</v>
      </c>
      <c r="B102" s="24" t="s">
        <v>9</v>
      </c>
      <c r="C102" s="24" t="s">
        <v>241</v>
      </c>
      <c r="D102" s="24" t="s">
        <v>242</v>
      </c>
      <c r="E102" s="24" t="s">
        <v>12</v>
      </c>
      <c r="F102" s="24" t="s">
        <v>16</v>
      </c>
      <c r="G102" s="56">
        <v>0.1</v>
      </c>
      <c r="H102" s="56"/>
      <c r="I102" s="50"/>
    </row>
    <row r="103" spans="1:9">
      <c r="A103" s="24" t="s">
        <v>8</v>
      </c>
      <c r="B103" s="24" t="s">
        <v>9</v>
      </c>
      <c r="C103" s="24" t="s">
        <v>243</v>
      </c>
      <c r="D103" s="24" t="s">
        <v>244</v>
      </c>
      <c r="E103" s="24" t="s">
        <v>12</v>
      </c>
      <c r="F103" s="24" t="s">
        <v>22</v>
      </c>
      <c r="G103" s="56">
        <v>4.4240000000000004</v>
      </c>
      <c r="H103" s="56"/>
      <c r="I103" s="50"/>
    </row>
    <row r="104" spans="1:9">
      <c r="A104" s="24" t="s">
        <v>8</v>
      </c>
      <c r="B104" s="24" t="s">
        <v>9</v>
      </c>
      <c r="C104" s="24" t="s">
        <v>245</v>
      </c>
      <c r="D104" s="24" t="s">
        <v>246</v>
      </c>
      <c r="E104" s="24" t="s">
        <v>12</v>
      </c>
      <c r="F104" s="24" t="s">
        <v>13</v>
      </c>
      <c r="G104" s="56">
        <v>1.22</v>
      </c>
      <c r="H104" s="56"/>
      <c r="I104" s="50"/>
    </row>
    <row r="105" spans="1:9">
      <c r="A105" s="24" t="s">
        <v>8</v>
      </c>
      <c r="B105" s="24" t="s">
        <v>9</v>
      </c>
      <c r="C105" s="24" t="s">
        <v>247</v>
      </c>
      <c r="D105" s="24" t="s">
        <v>248</v>
      </c>
      <c r="E105" s="24" t="s">
        <v>12</v>
      </c>
      <c r="F105" s="24" t="s">
        <v>16</v>
      </c>
      <c r="G105" s="56">
        <v>4.2000000000000003E-2</v>
      </c>
      <c r="H105" s="56"/>
      <c r="I105" s="50"/>
    </row>
    <row r="106" spans="1:9">
      <c r="A106" s="24" t="s">
        <v>8</v>
      </c>
      <c r="B106" s="24" t="s">
        <v>9</v>
      </c>
      <c r="C106" s="24" t="s">
        <v>249</v>
      </c>
      <c r="D106" s="24" t="s">
        <v>250</v>
      </c>
      <c r="E106" s="24" t="s">
        <v>12</v>
      </c>
      <c r="F106" s="24" t="s">
        <v>13</v>
      </c>
      <c r="G106" s="56">
        <v>1.3620000000000001</v>
      </c>
      <c r="H106" s="56"/>
      <c r="I106" s="50"/>
    </row>
    <row r="107" spans="1:9">
      <c r="A107" s="24" t="s">
        <v>8</v>
      </c>
      <c r="B107" s="24" t="s">
        <v>9</v>
      </c>
      <c r="C107" s="24" t="s">
        <v>251</v>
      </c>
      <c r="D107" s="24" t="s">
        <v>252</v>
      </c>
      <c r="E107" s="24" t="s">
        <v>12</v>
      </c>
      <c r="F107" s="24" t="s">
        <v>13</v>
      </c>
      <c r="G107" s="56">
        <v>0.94199999999999995</v>
      </c>
      <c r="H107" s="56"/>
      <c r="I107" s="50"/>
    </row>
    <row r="108" spans="1:9">
      <c r="A108" s="24" t="s">
        <v>8</v>
      </c>
      <c r="B108" s="24" t="s">
        <v>9</v>
      </c>
      <c r="C108" s="24" t="s">
        <v>253</v>
      </c>
      <c r="D108" s="24" t="s">
        <v>254</v>
      </c>
      <c r="E108" s="24" t="s">
        <v>12</v>
      </c>
      <c r="F108" s="24" t="s">
        <v>13</v>
      </c>
      <c r="G108" s="56">
        <v>0.66900000000000004</v>
      </c>
      <c r="H108" s="56"/>
      <c r="I108" s="50"/>
    </row>
    <row r="109" spans="1:9">
      <c r="A109" s="24" t="s">
        <v>8</v>
      </c>
      <c r="B109" s="24" t="s">
        <v>9</v>
      </c>
      <c r="C109" s="24" t="s">
        <v>255</v>
      </c>
      <c r="D109" s="24" t="s">
        <v>256</v>
      </c>
      <c r="E109" s="24" t="s">
        <v>12</v>
      </c>
      <c r="F109" s="24" t="s">
        <v>13</v>
      </c>
      <c r="G109" s="56">
        <v>5.1999999999999998E-2</v>
      </c>
      <c r="H109" s="56"/>
      <c r="I109" s="50"/>
    </row>
    <row r="110" spans="1:9">
      <c r="A110" s="24" t="s">
        <v>8</v>
      </c>
      <c r="B110" s="24" t="s">
        <v>9</v>
      </c>
      <c r="C110" s="24" t="s">
        <v>267</v>
      </c>
      <c r="D110" s="24" t="s">
        <v>268</v>
      </c>
      <c r="E110" s="24" t="s">
        <v>12</v>
      </c>
      <c r="F110" s="24" t="s">
        <v>89</v>
      </c>
      <c r="G110" s="56">
        <v>2.052</v>
      </c>
      <c r="H110" s="56"/>
      <c r="I110" s="50"/>
    </row>
    <row r="111" spans="1:9">
      <c r="A111" s="24" t="s">
        <v>8</v>
      </c>
      <c r="B111" s="24" t="s">
        <v>9</v>
      </c>
      <c r="C111" s="24" t="s">
        <v>271</v>
      </c>
      <c r="D111" s="24" t="s">
        <v>272</v>
      </c>
      <c r="E111" s="24" t="s">
        <v>12</v>
      </c>
      <c r="F111" s="24" t="s">
        <v>16</v>
      </c>
      <c r="G111" s="56">
        <v>0.23699999999999999</v>
      </c>
      <c r="H111" s="56"/>
      <c r="I111" s="50"/>
    </row>
    <row r="112" spans="1:9">
      <c r="A112" s="24" t="s">
        <v>8</v>
      </c>
      <c r="B112" s="24" t="s">
        <v>9</v>
      </c>
      <c r="C112" s="24" t="s">
        <v>277</v>
      </c>
      <c r="D112" s="24" t="s">
        <v>278</v>
      </c>
      <c r="E112" s="24" t="s">
        <v>12</v>
      </c>
      <c r="F112" s="24" t="s">
        <v>72</v>
      </c>
      <c r="G112" s="56">
        <v>1.9870000000000001</v>
      </c>
      <c r="H112" s="56"/>
      <c r="I112" s="50"/>
    </row>
    <row r="113" spans="1:9">
      <c r="A113" s="23" t="s">
        <v>8</v>
      </c>
      <c r="B113" s="23" t="s">
        <v>9</v>
      </c>
      <c r="C113" s="23" t="s">
        <v>229</v>
      </c>
      <c r="D113" s="24" t="s">
        <v>230</v>
      </c>
      <c r="E113" s="24" t="s">
        <v>12</v>
      </c>
      <c r="F113" s="24" t="s">
        <v>16</v>
      </c>
      <c r="G113" s="56">
        <v>2.1000000000000001E-2</v>
      </c>
      <c r="H113" s="56"/>
      <c r="I113" s="50"/>
    </row>
    <row r="114" spans="1:9">
      <c r="A114" s="24" t="s">
        <v>8</v>
      </c>
      <c r="B114" s="24" t="s">
        <v>9</v>
      </c>
      <c r="C114" s="24" t="s">
        <v>259</v>
      </c>
      <c r="D114" s="24" t="s">
        <v>260</v>
      </c>
      <c r="E114" s="24" t="s">
        <v>12</v>
      </c>
      <c r="F114" s="24" t="s">
        <v>16</v>
      </c>
      <c r="G114" s="56">
        <v>4.3999999999999997E-2</v>
      </c>
      <c r="H114" s="56"/>
      <c r="I114" s="50"/>
    </row>
    <row r="115" spans="1:9">
      <c r="A115" s="24" t="s">
        <v>8</v>
      </c>
      <c r="B115" s="24" t="s">
        <v>9</v>
      </c>
      <c r="C115" s="24" t="s">
        <v>58</v>
      </c>
      <c r="D115" s="24" t="s">
        <v>59</v>
      </c>
      <c r="E115" s="24" t="s">
        <v>12</v>
      </c>
      <c r="F115" s="24" t="s">
        <v>22</v>
      </c>
      <c r="G115" s="56">
        <v>9.8000000000000004E-2</v>
      </c>
      <c r="H115" s="56"/>
      <c r="I115" s="50"/>
    </row>
    <row r="116" spans="1:9">
      <c r="A116" s="24" t="s">
        <v>8</v>
      </c>
      <c r="B116" s="24" t="s">
        <v>9</v>
      </c>
      <c r="C116" s="24" t="s">
        <v>279</v>
      </c>
      <c r="D116" s="24" t="s">
        <v>280</v>
      </c>
      <c r="E116" s="24" t="s">
        <v>12</v>
      </c>
      <c r="F116" s="24" t="s">
        <v>13</v>
      </c>
      <c r="G116" s="56">
        <v>4.3730000000000002</v>
      </c>
      <c r="H116" s="56"/>
      <c r="I116" s="50"/>
    </row>
    <row r="117" spans="1:9">
      <c r="A117" s="10" t="s">
        <v>376</v>
      </c>
      <c r="B117" s="9"/>
      <c r="C117" s="9"/>
      <c r="D117" s="9"/>
      <c r="E117" s="9"/>
      <c r="F117" s="9"/>
      <c r="G117" s="51">
        <f>SUM(G44:G116)</f>
        <v>520.06400000000008</v>
      </c>
      <c r="H117" s="55"/>
      <c r="I117" s="50"/>
    </row>
    <row r="118" spans="1:9">
      <c r="A118" s="24" t="s">
        <v>281</v>
      </c>
      <c r="B118" s="24" t="s">
        <v>282</v>
      </c>
      <c r="C118" s="24" t="s">
        <v>283</v>
      </c>
      <c r="D118" s="24" t="s">
        <v>284</v>
      </c>
      <c r="E118" s="24" t="s">
        <v>12</v>
      </c>
      <c r="F118" s="24" t="s">
        <v>285</v>
      </c>
      <c r="G118" s="56">
        <v>115.28100000000001</v>
      </c>
      <c r="H118" s="56"/>
      <c r="I118" s="50"/>
    </row>
    <row r="119" spans="1:9">
      <c r="A119" s="10" t="s">
        <v>382</v>
      </c>
      <c r="B119" s="9"/>
      <c r="C119" s="9"/>
      <c r="D119" s="9"/>
      <c r="E119" s="9"/>
      <c r="F119" s="9"/>
      <c r="G119" s="51">
        <f>SUM(G118)</f>
        <v>115.28100000000001</v>
      </c>
      <c r="H119" s="55"/>
      <c r="I119" s="50"/>
    </row>
    <row r="120" spans="1:9">
      <c r="A120" s="24" t="s">
        <v>288</v>
      </c>
      <c r="B120" s="24" t="s">
        <v>289</v>
      </c>
      <c r="C120" s="24" t="s">
        <v>292</v>
      </c>
      <c r="D120" s="24" t="s">
        <v>293</v>
      </c>
      <c r="E120" s="24" t="s">
        <v>12</v>
      </c>
      <c r="F120" s="24" t="s">
        <v>13</v>
      </c>
      <c r="G120" s="56">
        <v>2.145</v>
      </c>
      <c r="H120" s="56"/>
      <c r="I120" s="50"/>
    </row>
    <row r="121" spans="1:9">
      <c r="A121" s="10" t="s">
        <v>381</v>
      </c>
      <c r="B121" s="9"/>
      <c r="C121" s="9"/>
      <c r="D121" s="9"/>
      <c r="E121" s="9"/>
      <c r="F121" s="9"/>
      <c r="G121" s="51">
        <f>SUM(G120)</f>
        <v>2.145</v>
      </c>
      <c r="H121" s="55"/>
      <c r="I121" s="50"/>
    </row>
    <row r="122" spans="1:9">
      <c r="A122" s="24" t="s">
        <v>294</v>
      </c>
      <c r="B122" s="24" t="s">
        <v>295</v>
      </c>
      <c r="C122" s="24" t="s">
        <v>296</v>
      </c>
      <c r="D122" s="24" t="s">
        <v>297</v>
      </c>
      <c r="E122" s="24" t="s">
        <v>12</v>
      </c>
      <c r="F122" s="24" t="s">
        <v>33</v>
      </c>
      <c r="G122" s="56">
        <v>162.78</v>
      </c>
      <c r="H122" s="56"/>
      <c r="I122" s="50"/>
    </row>
    <row r="123" spans="1:9">
      <c r="A123" s="10" t="s">
        <v>377</v>
      </c>
      <c r="B123" s="9"/>
      <c r="C123" s="9"/>
      <c r="D123" s="9"/>
      <c r="E123" s="9"/>
      <c r="F123" s="9"/>
      <c r="G123" s="51">
        <f>SUM(G122)</f>
        <v>162.78</v>
      </c>
      <c r="H123" s="55"/>
      <c r="I123" s="50"/>
    </row>
    <row r="124" spans="1:9">
      <c r="A124" s="24" t="s">
        <v>303</v>
      </c>
      <c r="B124" s="24" t="s">
        <v>304</v>
      </c>
      <c r="C124" s="24" t="s">
        <v>305</v>
      </c>
      <c r="D124" s="24" t="s">
        <v>306</v>
      </c>
      <c r="E124" s="24" t="s">
        <v>12</v>
      </c>
      <c r="F124" s="24" t="s">
        <v>13</v>
      </c>
      <c r="G124" s="56">
        <v>0</v>
      </c>
      <c r="H124" s="56"/>
      <c r="I124" s="50"/>
    </row>
    <row r="125" spans="1:9">
      <c r="A125" s="24" t="s">
        <v>303</v>
      </c>
      <c r="B125" s="24" t="s">
        <v>304</v>
      </c>
      <c r="C125" s="24" t="s">
        <v>309</v>
      </c>
      <c r="D125" s="24" t="s">
        <v>310</v>
      </c>
      <c r="E125" s="24" t="s">
        <v>12</v>
      </c>
      <c r="F125" s="24" t="s">
        <v>311</v>
      </c>
      <c r="G125" s="56">
        <v>105.70699999999999</v>
      </c>
      <c r="H125" s="56"/>
      <c r="I125" s="50"/>
    </row>
    <row r="126" spans="1:9">
      <c r="A126" s="10" t="s">
        <v>380</v>
      </c>
      <c r="B126" s="9"/>
      <c r="C126" s="9"/>
      <c r="D126" s="9"/>
      <c r="E126" s="9"/>
      <c r="F126" s="9"/>
      <c r="G126" s="51">
        <f>SUM(G124:G125)</f>
        <v>105.70699999999999</v>
      </c>
      <c r="H126" s="55"/>
      <c r="I126" s="50"/>
    </row>
    <row r="127" spans="1:9">
      <c r="A127" s="24" t="s">
        <v>316</v>
      </c>
      <c r="B127" s="24" t="s">
        <v>317</v>
      </c>
      <c r="C127" s="24" t="s">
        <v>318</v>
      </c>
      <c r="D127" s="24" t="s">
        <v>319</v>
      </c>
      <c r="E127" s="24" t="s">
        <v>12</v>
      </c>
      <c r="F127" s="24" t="s">
        <v>13</v>
      </c>
      <c r="G127" s="56">
        <v>3.484</v>
      </c>
      <c r="H127" s="56"/>
      <c r="I127" s="50"/>
    </row>
    <row r="128" spans="1:9">
      <c r="A128" s="24" t="s">
        <v>316</v>
      </c>
      <c r="B128" s="24" t="s">
        <v>317</v>
      </c>
      <c r="C128" s="24" t="s">
        <v>320</v>
      </c>
      <c r="D128" s="24" t="s">
        <v>321</v>
      </c>
      <c r="E128" s="24" t="s">
        <v>12</v>
      </c>
      <c r="F128" s="24" t="s">
        <v>105</v>
      </c>
      <c r="G128" s="56">
        <v>1.4850000000000001</v>
      </c>
      <c r="H128" s="56"/>
      <c r="I128" s="50"/>
    </row>
    <row r="129" spans="1:9">
      <c r="A129" s="24" t="s">
        <v>316</v>
      </c>
      <c r="B129" s="24" t="s">
        <v>317</v>
      </c>
      <c r="C129" s="24" t="s">
        <v>322</v>
      </c>
      <c r="D129" s="24" t="s">
        <v>323</v>
      </c>
      <c r="E129" s="24" t="s">
        <v>12</v>
      </c>
      <c r="F129" s="24" t="s">
        <v>13</v>
      </c>
      <c r="G129" s="56">
        <v>5.0999999999999997E-2</v>
      </c>
      <c r="H129" s="56"/>
      <c r="I129" s="50"/>
    </row>
    <row r="130" spans="1:9">
      <c r="A130" s="24" t="s">
        <v>316</v>
      </c>
      <c r="B130" s="24" t="s">
        <v>317</v>
      </c>
      <c r="C130" s="24" t="s">
        <v>324</v>
      </c>
      <c r="D130" s="24" t="s">
        <v>325</v>
      </c>
      <c r="E130" s="24" t="s">
        <v>12</v>
      </c>
      <c r="F130" s="24" t="s">
        <v>13</v>
      </c>
      <c r="G130" s="56">
        <v>10.704000000000001</v>
      </c>
      <c r="H130" s="56"/>
      <c r="I130" s="50"/>
    </row>
    <row r="131" spans="1:9">
      <c r="A131" s="24" t="s">
        <v>316</v>
      </c>
      <c r="B131" s="24" t="s">
        <v>317</v>
      </c>
      <c r="C131" s="24" t="s">
        <v>326</v>
      </c>
      <c r="D131" s="24" t="s">
        <v>327</v>
      </c>
      <c r="E131" s="24" t="s">
        <v>12</v>
      </c>
      <c r="F131" s="24" t="s">
        <v>105</v>
      </c>
      <c r="G131" s="56">
        <v>0.34599999999999997</v>
      </c>
      <c r="H131" s="56"/>
      <c r="I131" s="50"/>
    </row>
    <row r="132" spans="1:9">
      <c r="A132" s="24" t="s">
        <v>316</v>
      </c>
      <c r="B132" s="24" t="s">
        <v>317</v>
      </c>
      <c r="C132" s="24" t="s">
        <v>328</v>
      </c>
      <c r="D132" s="24" t="s">
        <v>329</v>
      </c>
      <c r="E132" s="24" t="s">
        <v>12</v>
      </c>
      <c r="F132" s="24" t="s">
        <v>13</v>
      </c>
      <c r="G132" s="56">
        <v>0.65800000000000003</v>
      </c>
      <c r="H132" s="56"/>
      <c r="I132" s="50"/>
    </row>
    <row r="133" spans="1:9">
      <c r="A133" s="24" t="s">
        <v>316</v>
      </c>
      <c r="B133" s="24" t="s">
        <v>317</v>
      </c>
      <c r="C133" s="24" t="s">
        <v>330</v>
      </c>
      <c r="D133" s="24" t="s">
        <v>331</v>
      </c>
      <c r="E133" s="24" t="s">
        <v>12</v>
      </c>
      <c r="F133" s="24" t="s">
        <v>86</v>
      </c>
      <c r="G133" s="56">
        <v>81.99</v>
      </c>
      <c r="H133" s="56"/>
      <c r="I133" s="50"/>
    </row>
    <row r="134" spans="1:9">
      <c r="A134" s="24" t="s">
        <v>316</v>
      </c>
      <c r="B134" s="24" t="s">
        <v>317</v>
      </c>
      <c r="C134" s="24" t="s">
        <v>332</v>
      </c>
      <c r="D134" s="24" t="s">
        <v>333</v>
      </c>
      <c r="E134" s="24" t="s">
        <v>12</v>
      </c>
      <c r="F134" s="24" t="s">
        <v>51</v>
      </c>
      <c r="G134" s="56">
        <v>4.8019999999999996</v>
      </c>
      <c r="H134" s="56"/>
      <c r="I134" s="50"/>
    </row>
    <row r="135" spans="1:9">
      <c r="A135" s="24" t="s">
        <v>316</v>
      </c>
      <c r="B135" s="24" t="s">
        <v>317</v>
      </c>
      <c r="C135" s="24" t="s">
        <v>334</v>
      </c>
      <c r="D135" s="24" t="s">
        <v>335</v>
      </c>
      <c r="E135" s="24" t="s">
        <v>12</v>
      </c>
      <c r="F135" s="24" t="s">
        <v>13</v>
      </c>
      <c r="G135" s="56">
        <v>3.6930000000000001</v>
      </c>
      <c r="H135" s="56"/>
      <c r="I135" s="50"/>
    </row>
    <row r="136" spans="1:9">
      <c r="A136" s="10" t="s">
        <v>378</v>
      </c>
      <c r="B136" s="9"/>
      <c r="C136" s="9"/>
      <c r="D136" s="9"/>
      <c r="E136" s="9"/>
      <c r="F136" s="9"/>
      <c r="G136" s="53">
        <f>SUM(G127:G135)</f>
        <v>107.21299999999998</v>
      </c>
      <c r="H136" s="55"/>
      <c r="I136" s="50"/>
    </row>
    <row r="137" spans="1:9">
      <c r="A137" s="24" t="s">
        <v>346</v>
      </c>
      <c r="B137" s="24" t="s">
        <v>347</v>
      </c>
      <c r="C137" s="24" t="s">
        <v>348</v>
      </c>
      <c r="D137" s="24" t="s">
        <v>349</v>
      </c>
      <c r="E137" s="24" t="s">
        <v>12</v>
      </c>
      <c r="F137" s="24" t="s">
        <v>285</v>
      </c>
      <c r="G137" s="56">
        <v>31.16</v>
      </c>
      <c r="H137" s="56"/>
      <c r="I137" s="50"/>
    </row>
    <row r="138" spans="1:9">
      <c r="A138" s="24" t="s">
        <v>346</v>
      </c>
      <c r="B138" s="24" t="s">
        <v>347</v>
      </c>
      <c r="C138" s="24" t="s">
        <v>350</v>
      </c>
      <c r="D138" s="24" t="s">
        <v>351</v>
      </c>
      <c r="E138" s="24" t="s">
        <v>12</v>
      </c>
      <c r="F138" s="24" t="s">
        <v>86</v>
      </c>
      <c r="G138" s="56">
        <v>25.358000000000001</v>
      </c>
      <c r="H138" s="56"/>
      <c r="I138" s="50"/>
    </row>
    <row r="139" spans="1:9">
      <c r="A139" s="24" t="s">
        <v>346</v>
      </c>
      <c r="B139" s="24" t="s">
        <v>347</v>
      </c>
      <c r="C139" s="24" t="s">
        <v>358</v>
      </c>
      <c r="D139" s="24" t="s">
        <v>359</v>
      </c>
      <c r="E139" s="24" t="s">
        <v>12</v>
      </c>
      <c r="F139" s="24" t="s">
        <v>39</v>
      </c>
      <c r="G139" s="56">
        <v>12.891</v>
      </c>
      <c r="H139" s="56"/>
      <c r="I139" s="50"/>
    </row>
    <row r="140" spans="1:9">
      <c r="A140" s="10" t="s">
        <v>379</v>
      </c>
      <c r="B140" s="9"/>
      <c r="C140" s="9"/>
      <c r="D140" s="9"/>
      <c r="E140" s="9"/>
      <c r="F140" s="9"/>
      <c r="G140" s="51">
        <f>SUM(G137:G139)</f>
        <v>69.409000000000006</v>
      </c>
      <c r="H140" s="55"/>
      <c r="I140" s="50"/>
    </row>
    <row r="141" spans="1:9">
      <c r="A141" s="69">
        <v>72053682</v>
      </c>
      <c r="B141" s="70" t="s">
        <v>365</v>
      </c>
      <c r="C141" s="70">
        <v>3100058994</v>
      </c>
      <c r="D141" s="71" t="s">
        <v>367</v>
      </c>
      <c r="E141" s="72" t="s">
        <v>362</v>
      </c>
      <c r="F141" s="72" t="s">
        <v>363</v>
      </c>
      <c r="G141" s="73">
        <v>12.04</v>
      </c>
      <c r="H141" s="73"/>
      <c r="I141" s="50"/>
    </row>
    <row r="142" spans="1:9">
      <c r="A142" s="69">
        <v>72053682</v>
      </c>
      <c r="B142" s="70" t="s">
        <v>364</v>
      </c>
      <c r="C142" s="70">
        <v>3100060462</v>
      </c>
      <c r="D142" s="71" t="s">
        <v>366</v>
      </c>
      <c r="E142" s="72" t="s">
        <v>362</v>
      </c>
      <c r="F142" s="72" t="s">
        <v>368</v>
      </c>
      <c r="G142" s="73">
        <v>0.625</v>
      </c>
      <c r="H142" s="73"/>
      <c r="I142" s="50"/>
    </row>
    <row r="143" spans="1:9">
      <c r="A143" s="69">
        <v>72053682</v>
      </c>
      <c r="B143" s="70" t="s">
        <v>365</v>
      </c>
      <c r="C143" s="70">
        <v>3100058994</v>
      </c>
      <c r="D143" s="71" t="s">
        <v>367</v>
      </c>
      <c r="E143" s="72" t="s">
        <v>362</v>
      </c>
      <c r="F143" s="72" t="s">
        <v>363</v>
      </c>
      <c r="G143" s="73">
        <v>12.041</v>
      </c>
      <c r="H143" s="73"/>
      <c r="I143" s="50"/>
    </row>
    <row r="144" spans="1:9">
      <c r="A144" s="10" t="s">
        <v>384</v>
      </c>
      <c r="B144" s="8"/>
      <c r="C144" s="8"/>
      <c r="D144" s="26"/>
      <c r="E144" s="27"/>
      <c r="F144" s="27"/>
      <c r="G144" s="60">
        <f>SUM(G141:G143)</f>
        <v>24.706</v>
      </c>
      <c r="H144" s="61"/>
      <c r="I144" s="50"/>
    </row>
    <row r="145" spans="1:9">
      <c r="A145" s="69">
        <v>72052422</v>
      </c>
      <c r="B145" s="70" t="s">
        <v>374</v>
      </c>
      <c r="C145" s="70">
        <v>3100093311</v>
      </c>
      <c r="D145" s="71" t="s">
        <v>375</v>
      </c>
      <c r="E145" s="72" t="s">
        <v>362</v>
      </c>
      <c r="F145" s="72" t="s">
        <v>371</v>
      </c>
      <c r="G145" s="73">
        <v>19.77</v>
      </c>
      <c r="H145" s="73"/>
      <c r="I145" s="50"/>
    </row>
    <row r="146" spans="1:9">
      <c r="A146" s="10" t="s">
        <v>385</v>
      </c>
      <c r="B146" s="28"/>
      <c r="C146" s="28"/>
      <c r="D146" s="29"/>
      <c r="E146" s="30"/>
      <c r="F146" s="30"/>
      <c r="G146" s="62">
        <f>SUM(G145)</f>
        <v>19.77</v>
      </c>
      <c r="H146" s="63"/>
      <c r="I146" s="50"/>
    </row>
    <row r="147" spans="1:9" ht="15.75">
      <c r="A147" s="11" t="s">
        <v>417</v>
      </c>
      <c r="G147" s="57">
        <f>G146+G144+G140+G136+G126+G123+G121+G119+G117</f>
        <v>1127.075</v>
      </c>
      <c r="H147" s="50"/>
      <c r="I147" s="50"/>
    </row>
    <row r="148" spans="1:9">
      <c r="A148" s="9"/>
      <c r="B148" s="9"/>
      <c r="C148" s="9"/>
      <c r="D148" s="9"/>
      <c r="E148" s="9"/>
      <c r="F148" s="9"/>
      <c r="G148" s="58"/>
      <c r="H148" s="55"/>
      <c r="I148" s="50"/>
    </row>
    <row r="149" spans="1:9" ht="15.75" thickBot="1">
      <c r="A149" s="20"/>
      <c r="B149" s="20"/>
      <c r="C149" s="20"/>
      <c r="D149" s="9"/>
      <c r="E149" s="9"/>
      <c r="F149" s="9"/>
      <c r="G149" s="58"/>
      <c r="H149" s="55"/>
      <c r="I149" s="50"/>
    </row>
    <row r="150" spans="1:9" ht="16.5" thickBot="1">
      <c r="A150" s="16" t="s">
        <v>411</v>
      </c>
      <c r="B150" s="21"/>
      <c r="C150" s="22"/>
      <c r="D150" s="19"/>
      <c r="E150" s="9"/>
      <c r="F150" s="9"/>
      <c r="G150" s="58"/>
      <c r="H150" s="55"/>
      <c r="I150" s="50"/>
    </row>
    <row r="151" spans="1:9">
      <c r="A151" s="25" t="s">
        <v>8</v>
      </c>
      <c r="B151" s="25" t="s">
        <v>9</v>
      </c>
      <c r="C151" s="25" t="s">
        <v>148</v>
      </c>
      <c r="D151" s="7" t="s">
        <v>149</v>
      </c>
      <c r="E151" s="7" t="s">
        <v>12</v>
      </c>
      <c r="F151" s="7" t="s">
        <v>89</v>
      </c>
      <c r="G151" s="59">
        <v>44.494999999999997</v>
      </c>
      <c r="H151" s="59"/>
      <c r="I151" s="50"/>
    </row>
    <row r="152" spans="1:9">
      <c r="A152" s="7" t="s">
        <v>8</v>
      </c>
      <c r="B152" s="7" t="s">
        <v>9</v>
      </c>
      <c r="C152" s="7" t="s">
        <v>150</v>
      </c>
      <c r="D152" s="7" t="s">
        <v>151</v>
      </c>
      <c r="E152" s="7" t="s">
        <v>12</v>
      </c>
      <c r="F152" s="7" t="s">
        <v>13</v>
      </c>
      <c r="G152" s="59">
        <v>1.153</v>
      </c>
      <c r="H152" s="59"/>
      <c r="I152" s="50"/>
    </row>
    <row r="153" spans="1:9">
      <c r="A153" s="7" t="s">
        <v>8</v>
      </c>
      <c r="B153" s="7" t="s">
        <v>9</v>
      </c>
      <c r="C153" s="7" t="s">
        <v>152</v>
      </c>
      <c r="D153" s="7" t="s">
        <v>153</v>
      </c>
      <c r="E153" s="7" t="s">
        <v>12</v>
      </c>
      <c r="F153" s="7" t="s">
        <v>154</v>
      </c>
      <c r="G153" s="59">
        <v>110.336</v>
      </c>
      <c r="H153" s="59"/>
      <c r="I153" s="50"/>
    </row>
    <row r="154" spans="1:9">
      <c r="A154" s="7" t="s">
        <v>8</v>
      </c>
      <c r="B154" s="7" t="s">
        <v>9</v>
      </c>
      <c r="C154" s="7" t="s">
        <v>155</v>
      </c>
      <c r="D154" s="7" t="s">
        <v>156</v>
      </c>
      <c r="E154" s="7" t="s">
        <v>12</v>
      </c>
      <c r="F154" s="7" t="s">
        <v>154</v>
      </c>
      <c r="G154" s="59">
        <v>85.566999999999993</v>
      </c>
      <c r="H154" s="59"/>
      <c r="I154" s="50"/>
    </row>
    <row r="155" spans="1:9">
      <c r="A155" s="7" t="s">
        <v>8</v>
      </c>
      <c r="B155" s="7" t="s">
        <v>9</v>
      </c>
      <c r="C155" s="7" t="s">
        <v>157</v>
      </c>
      <c r="D155" s="7" t="s">
        <v>158</v>
      </c>
      <c r="E155" s="7" t="s">
        <v>12</v>
      </c>
      <c r="F155" s="7" t="s">
        <v>22</v>
      </c>
      <c r="G155" s="59">
        <v>61.658000000000001</v>
      </c>
      <c r="H155" s="59"/>
      <c r="I155" s="50"/>
    </row>
    <row r="156" spans="1:9">
      <c r="A156" s="7" t="s">
        <v>8</v>
      </c>
      <c r="B156" s="7" t="s">
        <v>9</v>
      </c>
      <c r="C156" s="7" t="s">
        <v>159</v>
      </c>
      <c r="D156" s="7" t="s">
        <v>160</v>
      </c>
      <c r="E156" s="7" t="s">
        <v>12</v>
      </c>
      <c r="F156" s="7" t="s">
        <v>51</v>
      </c>
      <c r="G156" s="59">
        <v>17.369</v>
      </c>
      <c r="H156" s="59"/>
      <c r="I156" s="50"/>
    </row>
    <row r="157" spans="1:9">
      <c r="A157" s="7" t="s">
        <v>8</v>
      </c>
      <c r="B157" s="7" t="s">
        <v>9</v>
      </c>
      <c r="C157" s="7" t="s">
        <v>161</v>
      </c>
      <c r="D157" s="7" t="s">
        <v>162</v>
      </c>
      <c r="E157" s="7" t="s">
        <v>12</v>
      </c>
      <c r="F157" s="7" t="s">
        <v>163</v>
      </c>
      <c r="G157" s="59">
        <v>136.66</v>
      </c>
      <c r="H157" s="59"/>
      <c r="I157" s="50"/>
    </row>
    <row r="158" spans="1:9">
      <c r="A158" s="7" t="s">
        <v>8</v>
      </c>
      <c r="B158" s="7" t="s">
        <v>9</v>
      </c>
      <c r="C158" s="7" t="s">
        <v>164</v>
      </c>
      <c r="D158" s="7" t="s">
        <v>165</v>
      </c>
      <c r="E158" s="7" t="s">
        <v>12</v>
      </c>
      <c r="F158" s="7" t="s">
        <v>16</v>
      </c>
      <c r="G158" s="59">
        <v>4.1059999999999999</v>
      </c>
      <c r="H158" s="59"/>
      <c r="I158" s="50"/>
    </row>
    <row r="159" spans="1:9">
      <c r="A159" s="7" t="s">
        <v>8</v>
      </c>
      <c r="B159" s="7" t="s">
        <v>9</v>
      </c>
      <c r="C159" s="7" t="s">
        <v>166</v>
      </c>
      <c r="D159" s="7" t="s">
        <v>167</v>
      </c>
      <c r="E159" s="7" t="s">
        <v>12</v>
      </c>
      <c r="F159" s="7" t="s">
        <v>154</v>
      </c>
      <c r="G159" s="59">
        <v>52.155000000000001</v>
      </c>
      <c r="H159" s="59"/>
      <c r="I159" s="50"/>
    </row>
    <row r="160" spans="1:9">
      <c r="A160" s="7" t="s">
        <v>8</v>
      </c>
      <c r="B160" s="7" t="s">
        <v>9</v>
      </c>
      <c r="C160" s="7" t="s">
        <v>168</v>
      </c>
      <c r="D160" s="7" t="s">
        <v>169</v>
      </c>
      <c r="E160" s="7" t="s">
        <v>12</v>
      </c>
      <c r="F160" s="7" t="s">
        <v>39</v>
      </c>
      <c r="G160" s="59">
        <v>59.354999999999997</v>
      </c>
      <c r="H160" s="59"/>
      <c r="I160" s="50"/>
    </row>
    <row r="161" spans="1:9">
      <c r="A161" s="7" t="s">
        <v>8</v>
      </c>
      <c r="B161" s="7" t="s">
        <v>9</v>
      </c>
      <c r="C161" s="7" t="s">
        <v>170</v>
      </c>
      <c r="D161" s="7" t="s">
        <v>171</v>
      </c>
      <c r="E161" s="7" t="s">
        <v>12</v>
      </c>
      <c r="F161" s="7" t="s">
        <v>39</v>
      </c>
      <c r="G161" s="59">
        <v>33.220999999999997</v>
      </c>
      <c r="H161" s="59"/>
      <c r="I161" s="50"/>
    </row>
    <row r="162" spans="1:9">
      <c r="A162" s="7" t="s">
        <v>8</v>
      </c>
      <c r="B162" s="7" t="s">
        <v>9</v>
      </c>
      <c r="C162" s="7" t="s">
        <v>172</v>
      </c>
      <c r="D162" s="7" t="s">
        <v>173</v>
      </c>
      <c r="E162" s="7" t="s">
        <v>12</v>
      </c>
      <c r="F162" s="7" t="s">
        <v>89</v>
      </c>
      <c r="G162" s="59">
        <v>39.259</v>
      </c>
      <c r="H162" s="59"/>
      <c r="I162" s="50"/>
    </row>
    <row r="163" spans="1:9">
      <c r="A163" s="7" t="s">
        <v>8</v>
      </c>
      <c r="B163" s="7" t="s">
        <v>9</v>
      </c>
      <c r="C163" s="7" t="s">
        <v>174</v>
      </c>
      <c r="D163" s="7" t="s">
        <v>175</v>
      </c>
      <c r="E163" s="7" t="s">
        <v>12</v>
      </c>
      <c r="F163" s="7" t="s">
        <v>39</v>
      </c>
      <c r="G163" s="59">
        <v>18.846</v>
      </c>
      <c r="H163" s="59"/>
      <c r="I163" s="50"/>
    </row>
    <row r="164" spans="1:9">
      <c r="A164" s="7" t="s">
        <v>8</v>
      </c>
      <c r="B164" s="7" t="s">
        <v>9</v>
      </c>
      <c r="C164" s="7" t="s">
        <v>176</v>
      </c>
      <c r="D164" s="7" t="s">
        <v>177</v>
      </c>
      <c r="E164" s="7" t="s">
        <v>12</v>
      </c>
      <c r="F164" s="7" t="s">
        <v>22</v>
      </c>
      <c r="G164" s="59">
        <v>61.003</v>
      </c>
      <c r="H164" s="59"/>
      <c r="I164" s="50"/>
    </row>
    <row r="165" spans="1:9">
      <c r="A165" s="7" t="s">
        <v>8</v>
      </c>
      <c r="B165" s="7" t="s">
        <v>9</v>
      </c>
      <c r="C165" s="7" t="s">
        <v>186</v>
      </c>
      <c r="D165" s="7" t="s">
        <v>187</v>
      </c>
      <c r="E165" s="7" t="s">
        <v>12</v>
      </c>
      <c r="F165" s="7" t="s">
        <v>89</v>
      </c>
      <c r="G165" s="59">
        <v>27.224</v>
      </c>
      <c r="H165" s="59"/>
      <c r="I165" s="50"/>
    </row>
    <row r="166" spans="1:9">
      <c r="A166" s="7" t="s">
        <v>8</v>
      </c>
      <c r="B166" s="7" t="s">
        <v>9</v>
      </c>
      <c r="C166" s="7" t="s">
        <v>190</v>
      </c>
      <c r="D166" s="7" t="s">
        <v>191</v>
      </c>
      <c r="E166" s="7" t="s">
        <v>12</v>
      </c>
      <c r="F166" s="7" t="s">
        <v>192</v>
      </c>
      <c r="G166" s="59">
        <v>20.210999999999999</v>
      </c>
      <c r="H166" s="59"/>
      <c r="I166" s="50"/>
    </row>
    <row r="167" spans="1:9">
      <c r="A167" s="7" t="s">
        <v>8</v>
      </c>
      <c r="B167" s="7" t="s">
        <v>9</v>
      </c>
      <c r="C167" s="7" t="s">
        <v>201</v>
      </c>
      <c r="D167" s="7" t="s">
        <v>202</v>
      </c>
      <c r="E167" s="7" t="s">
        <v>12</v>
      </c>
      <c r="F167" s="7" t="s">
        <v>22</v>
      </c>
      <c r="G167" s="59">
        <v>53.963000000000001</v>
      </c>
      <c r="H167" s="59"/>
      <c r="I167" s="50"/>
    </row>
    <row r="168" spans="1:9">
      <c r="A168" s="7" t="s">
        <v>8</v>
      </c>
      <c r="B168" s="7" t="s">
        <v>9</v>
      </c>
      <c r="C168" s="7" t="s">
        <v>203</v>
      </c>
      <c r="D168" s="7" t="s">
        <v>204</v>
      </c>
      <c r="E168" s="7" t="s">
        <v>12</v>
      </c>
      <c r="F168" s="7" t="s">
        <v>22</v>
      </c>
      <c r="G168" s="59">
        <v>75.944999999999993</v>
      </c>
      <c r="H168" s="59"/>
      <c r="I168" s="50"/>
    </row>
    <row r="169" spans="1:9">
      <c r="A169" s="7" t="s">
        <v>8</v>
      </c>
      <c r="B169" s="7" t="s">
        <v>9</v>
      </c>
      <c r="C169" s="7" t="s">
        <v>207</v>
      </c>
      <c r="D169" s="7" t="s">
        <v>208</v>
      </c>
      <c r="E169" s="7" t="s">
        <v>12</v>
      </c>
      <c r="F169" s="7" t="s">
        <v>13</v>
      </c>
      <c r="G169" s="59">
        <v>0</v>
      </c>
      <c r="H169" s="59"/>
      <c r="I169" s="50"/>
    </row>
    <row r="170" spans="1:9">
      <c r="A170" s="7" t="s">
        <v>8</v>
      </c>
      <c r="B170" s="7" t="s">
        <v>9</v>
      </c>
      <c r="C170" s="7" t="s">
        <v>209</v>
      </c>
      <c r="D170" s="7" t="s">
        <v>210</v>
      </c>
      <c r="E170" s="7" t="s">
        <v>12</v>
      </c>
      <c r="F170" s="7" t="s">
        <v>22</v>
      </c>
      <c r="G170" s="59">
        <v>39.088999999999999</v>
      </c>
      <c r="H170" s="59"/>
      <c r="I170" s="50"/>
    </row>
    <row r="171" spans="1:9">
      <c r="A171" s="7" t="s">
        <v>8</v>
      </c>
      <c r="B171" s="7" t="s">
        <v>9</v>
      </c>
      <c r="C171" s="7" t="s">
        <v>213</v>
      </c>
      <c r="D171" s="7" t="s">
        <v>214</v>
      </c>
      <c r="E171" s="7" t="s">
        <v>12</v>
      </c>
      <c r="F171" s="7" t="s">
        <v>22</v>
      </c>
      <c r="G171" s="59">
        <v>10.379</v>
      </c>
      <c r="H171" s="59"/>
      <c r="I171" s="50"/>
    </row>
    <row r="172" spans="1:9">
      <c r="A172" s="7" t="s">
        <v>8</v>
      </c>
      <c r="B172" s="7" t="s">
        <v>9</v>
      </c>
      <c r="C172" s="7" t="s">
        <v>215</v>
      </c>
      <c r="D172" s="7" t="s">
        <v>216</v>
      </c>
      <c r="E172" s="7" t="s">
        <v>12</v>
      </c>
      <c r="F172" s="7" t="s">
        <v>22</v>
      </c>
      <c r="G172" s="59">
        <v>9.9060000000000006</v>
      </c>
      <c r="H172" s="59"/>
      <c r="I172" s="50"/>
    </row>
    <row r="173" spans="1:9">
      <c r="A173" s="7" t="s">
        <v>8</v>
      </c>
      <c r="B173" s="7" t="s">
        <v>9</v>
      </c>
      <c r="C173" s="7" t="s">
        <v>217</v>
      </c>
      <c r="D173" s="7" t="s">
        <v>218</v>
      </c>
      <c r="E173" s="7" t="s">
        <v>19</v>
      </c>
      <c r="F173" s="7" t="s">
        <v>16</v>
      </c>
      <c r="G173" s="59">
        <v>3.2909999999999999</v>
      </c>
      <c r="H173" s="59"/>
      <c r="I173" s="50"/>
    </row>
    <row r="174" spans="1:9">
      <c r="A174" s="7" t="s">
        <v>8</v>
      </c>
      <c r="B174" s="7" t="s">
        <v>9</v>
      </c>
      <c r="C174" s="7" t="s">
        <v>263</v>
      </c>
      <c r="D174" s="7" t="s">
        <v>264</v>
      </c>
      <c r="E174" s="7" t="s">
        <v>12</v>
      </c>
      <c r="F174" s="7" t="s">
        <v>13</v>
      </c>
      <c r="G174" s="59">
        <v>28.097000000000001</v>
      </c>
      <c r="H174" s="59"/>
      <c r="I174" s="50"/>
    </row>
    <row r="175" spans="1:9">
      <c r="A175" s="7" t="s">
        <v>8</v>
      </c>
      <c r="B175" s="7" t="s">
        <v>9</v>
      </c>
      <c r="C175" s="7" t="s">
        <v>265</v>
      </c>
      <c r="D175" s="7" t="s">
        <v>266</v>
      </c>
      <c r="E175" s="7" t="s">
        <v>12</v>
      </c>
      <c r="F175" s="7" t="s">
        <v>16</v>
      </c>
      <c r="G175" s="59">
        <v>9.4269999999999996</v>
      </c>
      <c r="H175" s="59"/>
      <c r="I175" s="50"/>
    </row>
    <row r="176" spans="1:9">
      <c r="A176" s="7" t="s">
        <v>8</v>
      </c>
      <c r="B176" s="7" t="s">
        <v>9</v>
      </c>
      <c r="C176" s="7" t="s">
        <v>273</v>
      </c>
      <c r="D176" s="7" t="s">
        <v>274</v>
      </c>
      <c r="E176" s="7" t="s">
        <v>12</v>
      </c>
      <c r="F176" s="7" t="s">
        <v>105</v>
      </c>
      <c r="G176" s="59">
        <v>32.899000000000001</v>
      </c>
      <c r="H176" s="59"/>
      <c r="I176" s="50"/>
    </row>
    <row r="177" spans="1:9">
      <c r="A177" s="7" t="s">
        <v>8</v>
      </c>
      <c r="B177" s="7" t="s">
        <v>9</v>
      </c>
      <c r="C177" s="7" t="s">
        <v>275</v>
      </c>
      <c r="D177" s="7" t="s">
        <v>276</v>
      </c>
      <c r="E177" s="7" t="s">
        <v>12</v>
      </c>
      <c r="F177" s="7" t="s">
        <v>105</v>
      </c>
      <c r="G177" s="59">
        <v>17.818999999999999</v>
      </c>
      <c r="H177" s="59"/>
      <c r="I177" s="50"/>
    </row>
    <row r="178" spans="1:9">
      <c r="A178" s="25" t="s">
        <v>8</v>
      </c>
      <c r="B178" s="25" t="s">
        <v>9</v>
      </c>
      <c r="C178" s="25" t="s">
        <v>178</v>
      </c>
      <c r="D178" s="7" t="s">
        <v>179</v>
      </c>
      <c r="E178" s="7" t="s">
        <v>12</v>
      </c>
      <c r="F178" s="7" t="s">
        <v>51</v>
      </c>
      <c r="G178" s="59">
        <v>15.686999999999999</v>
      </c>
      <c r="H178" s="59"/>
      <c r="I178" s="50"/>
    </row>
    <row r="179" spans="1:9">
      <c r="A179" s="7" t="s">
        <v>8</v>
      </c>
      <c r="B179" s="7" t="s">
        <v>9</v>
      </c>
      <c r="C179" s="7" t="s">
        <v>180</v>
      </c>
      <c r="D179" s="7" t="s">
        <v>181</v>
      </c>
      <c r="E179" s="7" t="s">
        <v>12</v>
      </c>
      <c r="F179" s="7" t="s">
        <v>51</v>
      </c>
      <c r="G179" s="59">
        <v>43.11</v>
      </c>
      <c r="H179" s="59"/>
      <c r="I179" s="50"/>
    </row>
    <row r="180" spans="1:9">
      <c r="A180" s="7" t="s">
        <v>8</v>
      </c>
      <c r="B180" s="7" t="s">
        <v>9</v>
      </c>
      <c r="C180" s="7" t="s">
        <v>182</v>
      </c>
      <c r="D180" s="7" t="s">
        <v>183</v>
      </c>
      <c r="E180" s="7" t="s">
        <v>12</v>
      </c>
      <c r="F180" s="7" t="s">
        <v>16</v>
      </c>
      <c r="G180" s="59">
        <v>14.173999999999999</v>
      </c>
      <c r="H180" s="59"/>
      <c r="I180" s="50"/>
    </row>
    <row r="181" spans="1:9">
      <c r="A181" s="7" t="s">
        <v>8</v>
      </c>
      <c r="B181" s="7" t="s">
        <v>9</v>
      </c>
      <c r="C181" s="7" t="s">
        <v>184</v>
      </c>
      <c r="D181" s="7" t="s">
        <v>185</v>
      </c>
      <c r="E181" s="7" t="s">
        <v>12</v>
      </c>
      <c r="F181" s="7" t="s">
        <v>51</v>
      </c>
      <c r="G181" s="59">
        <v>4.234</v>
      </c>
      <c r="H181" s="59"/>
      <c r="I181" s="50"/>
    </row>
    <row r="182" spans="1:9">
      <c r="A182" s="7" t="s">
        <v>8</v>
      </c>
      <c r="B182" s="7" t="s">
        <v>9</v>
      </c>
      <c r="C182" s="7" t="s">
        <v>186</v>
      </c>
      <c r="D182" s="7" t="s">
        <v>187</v>
      </c>
      <c r="E182" s="7" t="s">
        <v>12</v>
      </c>
      <c r="F182" s="7" t="s">
        <v>89</v>
      </c>
      <c r="G182" s="59">
        <v>5.2770000000000001</v>
      </c>
      <c r="H182" s="59"/>
      <c r="I182" s="50"/>
    </row>
    <row r="183" spans="1:9">
      <c r="A183" s="7" t="s">
        <v>8</v>
      </c>
      <c r="B183" s="7" t="s">
        <v>9</v>
      </c>
      <c r="C183" s="7" t="s">
        <v>188</v>
      </c>
      <c r="D183" s="7" t="s">
        <v>189</v>
      </c>
      <c r="E183" s="7" t="s">
        <v>12</v>
      </c>
      <c r="F183" s="7" t="s">
        <v>51</v>
      </c>
      <c r="G183" s="59">
        <v>20.123000000000001</v>
      </c>
      <c r="H183" s="59"/>
      <c r="I183" s="50"/>
    </row>
    <row r="184" spans="1:9">
      <c r="A184" s="7" t="s">
        <v>8</v>
      </c>
      <c r="B184" s="7" t="s">
        <v>9</v>
      </c>
      <c r="C184" s="7" t="s">
        <v>190</v>
      </c>
      <c r="D184" s="7" t="s">
        <v>191</v>
      </c>
      <c r="E184" s="7" t="s">
        <v>12</v>
      </c>
      <c r="F184" s="7" t="s">
        <v>192</v>
      </c>
      <c r="G184" s="59">
        <v>4.109</v>
      </c>
      <c r="H184" s="59"/>
      <c r="I184" s="50"/>
    </row>
    <row r="185" spans="1:9">
      <c r="A185" s="7" t="s">
        <v>8</v>
      </c>
      <c r="B185" s="7" t="s">
        <v>9</v>
      </c>
      <c r="C185" s="7" t="s">
        <v>193</v>
      </c>
      <c r="D185" s="7" t="s">
        <v>194</v>
      </c>
      <c r="E185" s="7" t="s">
        <v>12</v>
      </c>
      <c r="F185" s="7" t="s">
        <v>16</v>
      </c>
      <c r="G185" s="59">
        <v>26.625</v>
      </c>
      <c r="H185" s="59"/>
      <c r="I185" s="50"/>
    </row>
    <row r="186" spans="1:9">
      <c r="A186" s="7" t="s">
        <v>8</v>
      </c>
      <c r="B186" s="7" t="s">
        <v>9</v>
      </c>
      <c r="C186" s="7" t="s">
        <v>195</v>
      </c>
      <c r="D186" s="7" t="s">
        <v>196</v>
      </c>
      <c r="E186" s="7" t="s">
        <v>12</v>
      </c>
      <c r="F186" s="7" t="s">
        <v>13</v>
      </c>
      <c r="G186" s="59">
        <v>12.28</v>
      </c>
      <c r="H186" s="59"/>
      <c r="I186" s="50"/>
    </row>
    <row r="187" spans="1:9">
      <c r="A187" s="7" t="s">
        <v>8</v>
      </c>
      <c r="B187" s="7" t="s">
        <v>9</v>
      </c>
      <c r="C187" s="7" t="s">
        <v>197</v>
      </c>
      <c r="D187" s="7" t="s">
        <v>198</v>
      </c>
      <c r="E187" s="7" t="s">
        <v>12</v>
      </c>
      <c r="F187" s="7" t="s">
        <v>39</v>
      </c>
      <c r="G187" s="59">
        <v>50.326000000000001</v>
      </c>
      <c r="H187" s="59"/>
      <c r="I187" s="50"/>
    </row>
    <row r="188" spans="1:9">
      <c r="A188" s="7" t="s">
        <v>8</v>
      </c>
      <c r="B188" s="7" t="s">
        <v>9</v>
      </c>
      <c r="C188" s="7" t="s">
        <v>199</v>
      </c>
      <c r="D188" s="7" t="s">
        <v>200</v>
      </c>
      <c r="E188" s="7" t="s">
        <v>12</v>
      </c>
      <c r="F188" s="7" t="s">
        <v>39</v>
      </c>
      <c r="G188" s="59">
        <v>49.704999999999998</v>
      </c>
      <c r="H188" s="59"/>
      <c r="I188" s="50"/>
    </row>
    <row r="189" spans="1:9">
      <c r="A189" s="7" t="s">
        <v>8</v>
      </c>
      <c r="B189" s="7" t="s">
        <v>9</v>
      </c>
      <c r="C189" s="7" t="s">
        <v>205</v>
      </c>
      <c r="D189" s="7" t="s">
        <v>206</v>
      </c>
      <c r="E189" s="7" t="s">
        <v>12</v>
      </c>
      <c r="F189" s="7" t="s">
        <v>39</v>
      </c>
      <c r="G189" s="59">
        <v>32.904000000000003</v>
      </c>
      <c r="H189" s="59"/>
      <c r="I189" s="50"/>
    </row>
    <row r="190" spans="1:9">
      <c r="A190" s="7" t="s">
        <v>8</v>
      </c>
      <c r="B190" s="7" t="s">
        <v>9</v>
      </c>
      <c r="C190" s="7" t="s">
        <v>211</v>
      </c>
      <c r="D190" s="7" t="s">
        <v>212</v>
      </c>
      <c r="E190" s="7" t="s">
        <v>12</v>
      </c>
      <c r="F190" s="7" t="s">
        <v>36</v>
      </c>
      <c r="G190" s="59">
        <v>63.872999999999998</v>
      </c>
      <c r="H190" s="59"/>
      <c r="I190" s="50"/>
    </row>
    <row r="191" spans="1:9">
      <c r="A191" s="10" t="s">
        <v>376</v>
      </c>
      <c r="G191" s="50">
        <f>SUM(G151:G190)</f>
        <v>1395.8599999999997</v>
      </c>
      <c r="H191" s="50"/>
      <c r="I191" s="50"/>
    </row>
    <row r="192" spans="1:9" ht="15.75">
      <c r="A192" s="11" t="s">
        <v>412</v>
      </c>
      <c r="G192" s="57">
        <f>G191</f>
        <v>1395.8599999999997</v>
      </c>
      <c r="H192" s="50"/>
      <c r="I192" s="50"/>
    </row>
    <row r="193" spans="1:9">
      <c r="G193" s="50"/>
      <c r="H193" s="50"/>
      <c r="I193" s="50"/>
    </row>
    <row r="194" spans="1:9" ht="15.75" thickBot="1">
      <c r="G194" s="50"/>
      <c r="H194" s="50"/>
      <c r="I194" s="50"/>
    </row>
    <row r="195" spans="1:9" ht="16.5" thickBot="1">
      <c r="A195" s="16" t="s">
        <v>414</v>
      </c>
      <c r="B195" s="31"/>
      <c r="C195" s="32"/>
      <c r="G195" s="50"/>
      <c r="H195" s="50"/>
      <c r="I195" s="50"/>
    </row>
    <row r="196" spans="1:9">
      <c r="A196" s="33" t="s">
        <v>8</v>
      </c>
      <c r="B196" s="33" t="s">
        <v>9</v>
      </c>
      <c r="C196" s="33" t="s">
        <v>27</v>
      </c>
      <c r="D196" s="6" t="s">
        <v>28</v>
      </c>
      <c r="E196" s="6" t="s">
        <v>12</v>
      </c>
      <c r="F196" s="6" t="s">
        <v>13</v>
      </c>
      <c r="G196" s="64">
        <v>1.603</v>
      </c>
      <c r="H196" s="64">
        <v>6.6280000000000001</v>
      </c>
      <c r="I196" s="50"/>
    </row>
    <row r="197" spans="1:9">
      <c r="A197" s="6" t="s">
        <v>8</v>
      </c>
      <c r="B197" s="6" t="s">
        <v>9</v>
      </c>
      <c r="C197" s="6" t="s">
        <v>257</v>
      </c>
      <c r="D197" s="6" t="s">
        <v>258</v>
      </c>
      <c r="E197" s="6" t="s">
        <v>12</v>
      </c>
      <c r="F197" s="6" t="s">
        <v>89</v>
      </c>
      <c r="G197" s="64">
        <v>0.59</v>
      </c>
      <c r="H197" s="64">
        <v>11.393000000000001</v>
      </c>
      <c r="I197" s="50"/>
    </row>
    <row r="198" spans="1:9">
      <c r="A198" s="6" t="s">
        <v>8</v>
      </c>
      <c r="B198" s="6" t="s">
        <v>9</v>
      </c>
      <c r="C198" s="6" t="s">
        <v>261</v>
      </c>
      <c r="D198" s="6" t="s">
        <v>262</v>
      </c>
      <c r="E198" s="6" t="s">
        <v>12</v>
      </c>
      <c r="F198" s="6" t="s">
        <v>13</v>
      </c>
      <c r="G198" s="64">
        <v>1E-3</v>
      </c>
      <c r="H198" s="64">
        <v>1.7000000000000001E-2</v>
      </c>
      <c r="I198" s="50"/>
    </row>
    <row r="199" spans="1:9">
      <c r="A199" s="10" t="s">
        <v>376</v>
      </c>
      <c r="G199" s="47">
        <f>SUM(G196:G198)</f>
        <v>2.194</v>
      </c>
      <c r="H199" s="47">
        <f>SUM(H196:H198)</f>
        <v>18.038</v>
      </c>
      <c r="I199" s="50"/>
    </row>
    <row r="200" spans="1:9" ht="15.75">
      <c r="A200" s="11" t="s">
        <v>416</v>
      </c>
      <c r="G200" s="57">
        <f>G199</f>
        <v>2.194</v>
      </c>
      <c r="H200" s="57">
        <f>H199</f>
        <v>18.038</v>
      </c>
      <c r="I200" s="50"/>
    </row>
    <row r="201" spans="1:9">
      <c r="G201" s="50"/>
      <c r="H201" s="50"/>
      <c r="I201" s="50"/>
    </row>
    <row r="202" spans="1:9">
      <c r="A202" s="3"/>
      <c r="B202" s="3"/>
      <c r="C202" s="3"/>
      <c r="D202" s="3"/>
      <c r="E202" s="3"/>
      <c r="F202" s="3"/>
      <c r="G202" s="65"/>
      <c r="H202" s="65"/>
      <c r="I202" s="50"/>
    </row>
    <row r="203" spans="1:9" ht="21">
      <c r="A203" s="34" t="s">
        <v>386</v>
      </c>
      <c r="B203" s="3"/>
      <c r="C203" s="3"/>
      <c r="D203" s="3"/>
      <c r="E203" s="3"/>
      <c r="F203" s="3"/>
      <c r="G203" s="45">
        <f>G41+G200+G192+G147</f>
        <v>3490.0209999999997</v>
      </c>
      <c r="H203" s="45">
        <f>H41+H200+H1898+H147</f>
        <v>603.78600000000006</v>
      </c>
      <c r="I203" s="45">
        <f>SUM(G203:H203)</f>
        <v>4093.8069999999998</v>
      </c>
    </row>
    <row r="204" spans="1:9">
      <c r="A204" s="3"/>
      <c r="B204" s="3"/>
      <c r="C204" s="3"/>
      <c r="D204" s="3"/>
      <c r="E204" s="3"/>
      <c r="F204" s="3"/>
      <c r="G204" s="3"/>
      <c r="H204" s="3"/>
    </row>
    <row r="205" spans="1:9">
      <c r="A205" s="3"/>
      <c r="B205" s="3"/>
      <c r="C205" s="3"/>
      <c r="D205" s="3"/>
      <c r="E205" s="3"/>
      <c r="F205" s="3"/>
      <c r="G205" s="3"/>
      <c r="H205" s="3"/>
    </row>
    <row r="206" spans="1:9">
      <c r="A206" s="3"/>
      <c r="B206" s="3"/>
      <c r="C206" s="3"/>
      <c r="D206" s="3"/>
      <c r="E206" s="3"/>
      <c r="F206" s="3"/>
      <c r="G206" s="3"/>
      <c r="H206" s="3"/>
    </row>
    <row r="207" spans="1:9">
      <c r="A207" s="3"/>
      <c r="B207" s="3"/>
      <c r="C207" s="3"/>
      <c r="D207" s="3"/>
      <c r="E207" s="3"/>
      <c r="F207" s="3"/>
      <c r="G207" s="3"/>
      <c r="H207" s="3"/>
    </row>
  </sheetData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sqref="A1:C7"/>
    </sheetView>
  </sheetViews>
  <sheetFormatPr defaultRowHeight="15"/>
  <cols>
    <col min="1" max="1" width="43.7109375" bestFit="1" customWidth="1"/>
    <col min="2" max="2" width="21.7109375" customWidth="1"/>
    <col min="3" max="3" width="21.5703125" customWidth="1"/>
  </cols>
  <sheetData>
    <row r="1" spans="1:3" ht="20.100000000000001" customHeight="1" thickBot="1">
      <c r="A1" s="66" t="s">
        <v>401</v>
      </c>
      <c r="B1" s="66" t="s">
        <v>402</v>
      </c>
      <c r="C1" s="66" t="s">
        <v>403</v>
      </c>
    </row>
    <row r="2" spans="1:3" ht="20.100000000000001" customHeight="1">
      <c r="A2" s="67" t="s">
        <v>404</v>
      </c>
      <c r="B2" s="79">
        <v>1127.075</v>
      </c>
      <c r="C2" s="67"/>
    </row>
    <row r="3" spans="1:3" ht="20.100000000000001" customHeight="1">
      <c r="A3" s="68" t="s">
        <v>405</v>
      </c>
      <c r="B3" s="80">
        <v>964.89200000000005</v>
      </c>
      <c r="C3" s="68"/>
    </row>
    <row r="4" spans="1:3" ht="20.100000000000001" customHeight="1">
      <c r="A4" s="68" t="s">
        <v>406</v>
      </c>
      <c r="B4" s="81">
        <v>585.74800000000005</v>
      </c>
      <c r="C4" s="68"/>
    </row>
    <row r="5" spans="1:3" ht="20.100000000000001" customHeight="1">
      <c r="A5" s="68" t="s">
        <v>407</v>
      </c>
      <c r="B5" s="81">
        <v>2.194</v>
      </c>
      <c r="C5" s="68"/>
    </row>
    <row r="6" spans="1:3" ht="20.100000000000001" customHeight="1">
      <c r="A6" s="68" t="s">
        <v>408</v>
      </c>
      <c r="B6" s="81">
        <v>18.038</v>
      </c>
      <c r="C6" s="68"/>
    </row>
    <row r="7" spans="1:3" ht="20.100000000000001" customHeight="1">
      <c r="A7" s="68" t="s">
        <v>409</v>
      </c>
      <c r="B7" s="81">
        <v>1395.86</v>
      </c>
      <c r="C7" s="68"/>
    </row>
  </sheetData>
  <phoneticPr fontId="36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B46"/>
  <sheetViews>
    <sheetView workbookViewId="0">
      <selection activeCell="A25" sqref="A25:B25"/>
    </sheetView>
  </sheetViews>
  <sheetFormatPr defaultRowHeight="15"/>
  <cols>
    <col min="1" max="1" width="11.85546875" bestFit="1" customWidth="1"/>
    <col min="2" max="2" width="40.7109375" bestFit="1" customWidth="1"/>
  </cols>
  <sheetData>
    <row r="2" spans="1:2" ht="21">
      <c r="A2" s="34" t="s">
        <v>400</v>
      </c>
    </row>
    <row r="3" spans="1:2">
      <c r="A3" s="35"/>
      <c r="B3" s="35"/>
    </row>
    <row r="4" spans="1:2">
      <c r="A4" s="37">
        <v>72053682</v>
      </c>
      <c r="B4" s="38" t="s">
        <v>365</v>
      </c>
    </row>
    <row r="5" spans="1:2">
      <c r="A5" s="39"/>
      <c r="B5" s="40" t="s">
        <v>390</v>
      </c>
    </row>
    <row r="6" spans="1:2">
      <c r="A6" s="36"/>
      <c r="B6" s="36"/>
    </row>
    <row r="7" spans="1:2">
      <c r="A7" s="41" t="s">
        <v>8</v>
      </c>
      <c r="B7" s="42" t="s">
        <v>9</v>
      </c>
    </row>
    <row r="8" spans="1:2">
      <c r="A8" s="39"/>
      <c r="B8" s="40" t="s">
        <v>394</v>
      </c>
    </row>
    <row r="9" spans="1:2">
      <c r="A9" s="36"/>
      <c r="B9" s="36"/>
    </row>
    <row r="10" spans="1:2">
      <c r="A10" s="43">
        <v>72052422</v>
      </c>
      <c r="B10" s="38" t="s">
        <v>374</v>
      </c>
    </row>
    <row r="11" spans="1:2">
      <c r="A11" s="39"/>
      <c r="B11" s="40" t="s">
        <v>395</v>
      </c>
    </row>
    <row r="12" spans="1:2">
      <c r="A12" s="36"/>
      <c r="B12" s="36"/>
    </row>
    <row r="13" spans="1:2">
      <c r="A13" s="41" t="s">
        <v>346</v>
      </c>
      <c r="B13" s="42" t="s">
        <v>347</v>
      </c>
    </row>
    <row r="14" spans="1:2">
      <c r="A14" s="39"/>
      <c r="B14" s="40" t="s">
        <v>391</v>
      </c>
    </row>
    <row r="15" spans="1:2">
      <c r="A15" s="36"/>
      <c r="B15" s="36"/>
    </row>
    <row r="16" spans="1:2">
      <c r="A16" s="41" t="s">
        <v>316</v>
      </c>
      <c r="B16" s="42" t="s">
        <v>317</v>
      </c>
    </row>
    <row r="17" spans="1:2">
      <c r="A17" s="39"/>
      <c r="B17" s="40" t="s">
        <v>392</v>
      </c>
    </row>
    <row r="18" spans="1:2">
      <c r="A18" s="36"/>
      <c r="B18" s="36"/>
    </row>
    <row r="19" spans="1:2">
      <c r="A19" s="41" t="s">
        <v>294</v>
      </c>
      <c r="B19" s="42" t="s">
        <v>295</v>
      </c>
    </row>
    <row r="20" spans="1:2">
      <c r="A20" s="39"/>
      <c r="B20" s="40" t="s">
        <v>388</v>
      </c>
    </row>
    <row r="21" spans="1:2">
      <c r="A21" s="36"/>
      <c r="B21" s="36"/>
    </row>
    <row r="22" spans="1:2">
      <c r="A22" s="41" t="s">
        <v>288</v>
      </c>
      <c r="B22" s="42" t="s">
        <v>289</v>
      </c>
    </row>
    <row r="23" spans="1:2">
      <c r="A23" s="39"/>
      <c r="B23" s="40" t="s">
        <v>393</v>
      </c>
    </row>
    <row r="24" spans="1:2">
      <c r="A24" s="36"/>
      <c r="B24" s="36"/>
    </row>
    <row r="25" spans="1:2">
      <c r="A25" s="41"/>
      <c r="B25" s="42"/>
    </row>
    <row r="26" spans="1:2">
      <c r="A26" s="39"/>
      <c r="B26" s="40"/>
    </row>
    <row r="27" spans="1:2">
      <c r="A27" s="36"/>
      <c r="B27" s="36"/>
    </row>
    <row r="28" spans="1:2">
      <c r="A28" s="41" t="s">
        <v>312</v>
      </c>
      <c r="B28" s="42" t="s">
        <v>313</v>
      </c>
    </row>
    <row r="29" spans="1:2">
      <c r="A29" s="39"/>
      <c r="B29" s="40" t="s">
        <v>389</v>
      </c>
    </row>
    <row r="30" spans="1:2">
      <c r="A30" s="36"/>
      <c r="B30" s="36"/>
    </row>
    <row r="31" spans="1:2">
      <c r="A31" s="41" t="s">
        <v>281</v>
      </c>
      <c r="B31" s="42" t="s">
        <v>282</v>
      </c>
    </row>
    <row r="32" spans="1:2">
      <c r="A32" s="39"/>
      <c r="B32" s="40" t="s">
        <v>399</v>
      </c>
    </row>
    <row r="33" spans="1:2">
      <c r="A33" s="36"/>
      <c r="B33" s="36"/>
    </row>
    <row r="34" spans="1:2">
      <c r="A34" s="41" t="s">
        <v>341</v>
      </c>
      <c r="B34" s="42" t="s">
        <v>342</v>
      </c>
    </row>
    <row r="35" spans="1:2">
      <c r="A35" s="39"/>
      <c r="B35" s="40" t="s">
        <v>396</v>
      </c>
    </row>
    <row r="36" spans="1:2">
      <c r="A36" s="36"/>
      <c r="B36" s="36"/>
    </row>
    <row r="37" spans="1:2">
      <c r="A37" s="41" t="s">
        <v>336</v>
      </c>
      <c r="B37" s="42" t="s">
        <v>282</v>
      </c>
    </row>
    <row r="38" spans="1:2">
      <c r="A38" s="44"/>
      <c r="B38" s="40" t="s">
        <v>398</v>
      </c>
    </row>
    <row r="39" spans="1:2">
      <c r="A39" s="36"/>
      <c r="B39" s="36"/>
    </row>
    <row r="40" spans="1:2">
      <c r="A40" s="41" t="s">
        <v>303</v>
      </c>
      <c r="B40" s="42" t="s">
        <v>304</v>
      </c>
    </row>
    <row r="41" spans="1:2">
      <c r="A41" s="39"/>
      <c r="B41" s="40" t="s">
        <v>397</v>
      </c>
    </row>
    <row r="42" spans="1:2">
      <c r="A42" s="36"/>
      <c r="B42" s="36"/>
    </row>
    <row r="43" spans="1:2">
      <c r="A43" s="36"/>
      <c r="B43" s="36"/>
    </row>
    <row r="44" spans="1:2">
      <c r="A44" s="36"/>
      <c r="B44" s="36"/>
    </row>
    <row r="45" spans="1:2">
      <c r="A45" s="36"/>
      <c r="B45" s="36"/>
    </row>
    <row r="46" spans="1:2">
      <c r="A46" s="36"/>
      <c r="B46" s="36"/>
    </row>
  </sheetData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1A- Seznam odběrných míst</vt:lpstr>
      <vt:lpstr>tabulka do krycího listu</vt:lpstr>
      <vt:lpstr>1.B seznam zadavatelů</vt:lpstr>
    </vt:vector>
  </TitlesOfParts>
  <Company>E.ON IS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K20315</dc:creator>
  <cp:lastModifiedBy>MILPET</cp:lastModifiedBy>
  <dcterms:created xsi:type="dcterms:W3CDTF">2013-10-30T08:16:21Z</dcterms:created>
  <dcterms:modified xsi:type="dcterms:W3CDTF">2013-11-25T14:15:03Z</dcterms:modified>
</cp:coreProperties>
</file>