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saveExternalLinkValues="0"/>
  <bookViews>
    <workbookView xWindow="-120" yWindow="2430" windowWidth="21600" windowHeight="13170"/>
  </bookViews>
  <sheets>
    <sheet name="Zadání s výkazem výměr" sheetId="3" r:id="rId1"/>
  </sheets>
  <definedNames>
    <definedName name="_xlnm.Print_Area" localSheetId="0">'Zadání s výkazem výměr'!$A$1:$H$69</definedName>
  </definedNames>
  <calcPr calcId="145621"/>
</workbook>
</file>

<file path=xl/calcChain.xml><?xml version="1.0" encoding="utf-8"?>
<calcChain xmlns="http://schemas.openxmlformats.org/spreadsheetml/2006/main">
  <c r="H68" i="3" l="1"/>
  <c r="H66" i="3"/>
  <c r="H64" i="3"/>
  <c r="H62" i="3"/>
  <c r="H57" i="3"/>
  <c r="H55" i="3"/>
  <c r="H53" i="3"/>
  <c r="H48" i="3"/>
  <c r="H46" i="3"/>
  <c r="H44" i="3"/>
  <c r="H42" i="3"/>
  <c r="H40" i="3"/>
  <c r="H38" i="3"/>
  <c r="H36" i="3"/>
  <c r="H34" i="3"/>
  <c r="H29" i="3"/>
  <c r="H27" i="3"/>
  <c r="H25" i="3"/>
  <c r="H23" i="3"/>
  <c r="H21" i="3"/>
  <c r="H19" i="3"/>
  <c r="H17" i="3"/>
  <c r="H31" i="3" l="1"/>
  <c r="J31" i="3" s="1"/>
  <c r="H14" i="3"/>
  <c r="H50" i="3"/>
  <c r="H59" i="3"/>
  <c r="J59" i="3" s="1"/>
  <c r="J14" i="3" l="1"/>
  <c r="H12" i="3"/>
  <c r="J12" i="3" s="1"/>
  <c r="J50" i="3"/>
</calcChain>
</file>

<file path=xl/sharedStrings.xml><?xml version="1.0" encoding="utf-8"?>
<sst xmlns="http://schemas.openxmlformats.org/spreadsheetml/2006/main" count="151" uniqueCount="106">
  <si>
    <t/>
  </si>
  <si>
    <t>Odbyt</t>
  </si>
  <si>
    <t>5 - Komunikace</t>
  </si>
  <si>
    <t>99 - Staveništní přesun hmot</t>
  </si>
  <si>
    <t>Poř.č.</t>
  </si>
  <si>
    <t>Položka</t>
  </si>
  <si>
    <t>Text</t>
  </si>
  <si>
    <t>MJ</t>
  </si>
  <si>
    <t>Počet</t>
  </si>
  <si>
    <t>Jednotková cena</t>
  </si>
  <si>
    <t>Celkem</t>
  </si>
  <si>
    <t>001</t>
  </si>
  <si>
    <t>113107165</t>
  </si>
  <si>
    <t>Odstranění podkladu z kameniva drceného tl přes 400 do 500 mm strojně pl přes 50 do 200 m2</t>
  </si>
  <si>
    <t>m2</t>
  </si>
  <si>
    <t>Sanace podloží: 676=676,000000</t>
  </si>
  <si>
    <t>002</t>
  </si>
  <si>
    <t>113154224</t>
  </si>
  <si>
    <t>Frézování živičného krytu tl 100 mm pruh š přes 0,5 do 1 m pl přes 500 do 1000 m2 bez překážek v trase</t>
  </si>
  <si>
    <t>169*4=676,000000</t>
  </si>
  <si>
    <t>003</t>
  </si>
  <si>
    <t>181152302</t>
  </si>
  <si>
    <t>Úprava pláně pro silnice a dálnice v zářezech se zhutněním</t>
  </si>
  <si>
    <t>004</t>
  </si>
  <si>
    <t>182251101</t>
  </si>
  <si>
    <t>Svahování násypů strojně</t>
  </si>
  <si>
    <t>167*1,5*2=501,000000</t>
  </si>
  <si>
    <t>005</t>
  </si>
  <si>
    <t>182351123</t>
  </si>
  <si>
    <t>Rozprostření ornice pl přes 100 do 500 m2 ve svahu přes 1:5 tl vrstvy do 200 mm strojně</t>
  </si>
  <si>
    <t>006</t>
  </si>
  <si>
    <t>162606112</t>
  </si>
  <si>
    <t>Vodorovné přemístění do 5000 m bez naložení výkopku ze zemin schopných zúrodnění</t>
  </si>
  <si>
    <t>M3</t>
  </si>
  <si>
    <t>501*0,15=75,150000</t>
  </si>
  <si>
    <t>007</t>
  </si>
  <si>
    <t>167103101</t>
  </si>
  <si>
    <t>Nakládání výkopku ze zemin schopných zúrodnění</t>
  </si>
  <si>
    <t>564661111</t>
  </si>
  <si>
    <t>Podklad z kameniva hrubého drceného vel. 63-125 mm plochy přes 100 m2 tl 200 mm</t>
  </si>
  <si>
    <t>564861011</t>
  </si>
  <si>
    <t>Podklad ze štěrkodrtě ŠD plochy do 100 m2 tl 200 mm</t>
  </si>
  <si>
    <t>565155111</t>
  </si>
  <si>
    <t>Asfaltový beton vrstva podkladní ACP 16 (obalované kamenivo OKS) tl 70 mm š do 3 m</t>
  </si>
  <si>
    <t>567121111</t>
  </si>
  <si>
    <t>Podklad ze směsi stmelené cementem SC C 3/4 (SC I) tl 120 mm</t>
  </si>
  <si>
    <t>008</t>
  </si>
  <si>
    <t>573111112</t>
  </si>
  <si>
    <t>Postřik živičný infiltrační s posypem z asfaltu množství 1 kg/m2</t>
  </si>
  <si>
    <t>009</t>
  </si>
  <si>
    <t>573231108</t>
  </si>
  <si>
    <t>Postřik živičný spojovací ze silniční emulze v množství 0,50 kg/m2</t>
  </si>
  <si>
    <t>010</t>
  </si>
  <si>
    <t>577144211</t>
  </si>
  <si>
    <t>Asfaltový beton vrstva obrusná ACO 11 (ABS) tř. II tl 50 mm š do 3 m z nemodifikovaného asfaltu</t>
  </si>
  <si>
    <t>169*3,7=625,300000</t>
  </si>
  <si>
    <t>011</t>
  </si>
  <si>
    <t>569831111</t>
  </si>
  <si>
    <t>Zpevnění krajnic štěrkodrtí tl 100 mm</t>
  </si>
  <si>
    <t>169*2*0,3=101,400000</t>
  </si>
  <si>
    <t>012</t>
  </si>
  <si>
    <t>919731122</t>
  </si>
  <si>
    <t>Zarovnání styčné plochy podkladu nebo krytu živičného tl přes 50 do 100 mm</t>
  </si>
  <si>
    <t>m</t>
  </si>
  <si>
    <t>8+16=24,000000</t>
  </si>
  <si>
    <t>013</t>
  </si>
  <si>
    <t>919732211</t>
  </si>
  <si>
    <t>Styčná spára napojení nového živičného povrchu na stávající za tepla š 15 mm hl 25 mm s prořezáním</t>
  </si>
  <si>
    <t>014</t>
  </si>
  <si>
    <t>919735113</t>
  </si>
  <si>
    <t>Řezání stávajícího živičného krytu hl přes 100 do 150 mm</t>
  </si>
  <si>
    <t>015</t>
  </si>
  <si>
    <t>997221551</t>
  </si>
  <si>
    <t>Vodorovná doprava suti ze sypkých materiálů do 1 km</t>
  </si>
  <si>
    <t>t</t>
  </si>
  <si>
    <t>suť na meziskládku a zpět k dalšímu využití: 155,48=155,480000
nevhodný podklad z podloží komunikace na skládku: 507=507,000000</t>
  </si>
  <si>
    <t>016</t>
  </si>
  <si>
    <t>997221559</t>
  </si>
  <si>
    <t>Příplatek ZKD 1 km u vodorovné dopravy suti ze sypkých materiálů</t>
  </si>
  <si>
    <t>155,48*4=621,920000
na skládku Bohdalov: 507*12=6084,000000</t>
  </si>
  <si>
    <t>017</t>
  </si>
  <si>
    <t>997221655</t>
  </si>
  <si>
    <t>Poplatek za uložení na skládce (skládkovné) zeminy a kamení kód odpadu 17 05 04</t>
  </si>
  <si>
    <t>nevhodný podklad z podloží komunikace na skládku: 507=507,000000</t>
  </si>
  <si>
    <t>018</t>
  </si>
  <si>
    <t>998225111</t>
  </si>
  <si>
    <t>Přesun hmot pro pozemní komunikace s krytem z kamene, monolitickým betonovým nebo živičným</t>
  </si>
  <si>
    <t>Zadání s výkazem výměr</t>
  </si>
  <si>
    <t>019</t>
  </si>
  <si>
    <t>020</t>
  </si>
  <si>
    <t>021</t>
  </si>
  <si>
    <t>022</t>
  </si>
  <si>
    <t>SO 01 - Oprava komunikace přes hráz Göttlerova rybníka</t>
  </si>
  <si>
    <t>1 - Zemní práce</t>
  </si>
  <si>
    <t>9 - Ostatní konstrukce a práce</t>
  </si>
  <si>
    <t>Celkem Kč bez DPH</t>
  </si>
  <si>
    <t>Součet</t>
  </si>
  <si>
    <t>Datum:</t>
  </si>
  <si>
    <t>vyplnit datum</t>
  </si>
  <si>
    <t>Účastník:</t>
  </si>
  <si>
    <t>vyplnit obchodní název</t>
  </si>
  <si>
    <t>IČO:</t>
  </si>
  <si>
    <t>vyplnit</t>
  </si>
  <si>
    <t>Stavba:  Oprava komunikace přes hráz Göttlerova rybníka, Žďár nad Sázavou</t>
  </si>
  <si>
    <t>Pokyny pro vyplnění:</t>
  </si>
  <si>
    <t>Účastník výběrového řízení vyplní pouze žlutě podbarvené buňky!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</si>
</sst>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8"/>
      <color indexed="8"/>
      <name val="Arial"/>
      <family val="2"/>
      <charset val="238"/>
    </font>
    <font>
      <b/>
      <sz val="8"/>
      <color indexed="8"/>
      <name val="Arial"/>
      <family val="2"/>
      <charset val="238"/>
    </font>
    <font>
      <sz val="11"/>
      <color indexed="8"/>
      <name val="Arial"/>
      <family val="2"/>
      <charset val="238"/>
    </font>
    <font>
      <b/>
      <sz val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1"/>
      <color indexed="8"/>
      <name val="Calibri"/>
      <family val="2"/>
      <charset val="238"/>
    </font>
    <font>
      <b/>
      <sz val="8"/>
      <color indexed="9"/>
      <name val="Arial"/>
      <family val="2"/>
      <charset val="238"/>
    </font>
    <font>
      <sz val="11"/>
      <color theme="0"/>
      <name val="Calibri"/>
      <family val="2"/>
      <charset val="238"/>
      <scheme val="minor"/>
    </font>
    <font>
      <b/>
      <sz val="9"/>
      <name val="Arial"/>
      <family val="2"/>
      <charset val="238"/>
    </font>
    <font>
      <b/>
      <sz val="9"/>
      <color indexed="8"/>
      <name val="Calibri"/>
      <family val="2"/>
      <charset val="238"/>
    </font>
    <font>
      <sz val="10"/>
      <name val="Arial"/>
      <family val="2"/>
    </font>
    <font>
      <sz val="5"/>
      <color theme="1"/>
      <name val="Calibri"/>
      <family val="2"/>
      <charset val="238"/>
      <scheme val="minor"/>
    </font>
    <font>
      <b/>
      <sz val="9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5"/>
      <color theme="1"/>
      <name val="Arial"/>
      <family val="2"/>
      <charset val="238"/>
    </font>
    <font>
      <b/>
      <sz val="5"/>
      <color indexed="8"/>
      <name val="Arial"/>
      <family val="2"/>
      <charset val="238"/>
    </font>
    <font>
      <i/>
      <sz val="10"/>
      <color rgb="FFFF0000"/>
      <name val="Arial"/>
      <family val="2"/>
      <charset val="238"/>
    </font>
    <font>
      <i/>
      <sz val="10"/>
      <color theme="1"/>
      <name val="Calibri"/>
      <family val="2"/>
      <charset val="238"/>
      <scheme val="minor"/>
    </font>
    <font>
      <i/>
      <sz val="10"/>
      <color indexed="8"/>
      <name val="Arial"/>
      <family val="2"/>
      <charset val="238"/>
    </font>
    <font>
      <b/>
      <i/>
      <sz val="10"/>
      <color rgb="FFFF0000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/>
      <diagonal/>
    </border>
  </borders>
  <cellStyleXfs count="3">
    <xf numFmtId="0" fontId="0" fillId="0" borderId="0"/>
    <xf numFmtId="0" fontId="1" fillId="0" borderId="0"/>
    <xf numFmtId="0" fontId="14" fillId="0" borderId="0"/>
  </cellStyleXfs>
  <cellXfs count="49">
    <xf numFmtId="0" fontId="2" fillId="0" borderId="0" xfId="0" applyFont="1"/>
    <xf numFmtId="49" fontId="3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right" vertical="center"/>
    </xf>
    <xf numFmtId="4" fontId="3" fillId="0" borderId="0" xfId="0" applyNumberFormat="1" applyFont="1" applyAlignment="1">
      <alignment horizontal="right" vertical="center"/>
    </xf>
    <xf numFmtId="49" fontId="3" fillId="0" borderId="2" xfId="0" applyNumberFormat="1" applyFont="1" applyBorder="1" applyAlignment="1">
      <alignment horizontal="center" vertical="center"/>
    </xf>
    <xf numFmtId="0" fontId="5" fillId="0" borderId="2" xfId="0" applyFont="1" applyBorder="1"/>
    <xf numFmtId="49" fontId="4" fillId="3" borderId="4" xfId="0" applyNumberFormat="1" applyFont="1" applyFill="1" applyBorder="1" applyAlignment="1">
      <alignment horizontal="left" vertical="center"/>
    </xf>
    <xf numFmtId="49" fontId="4" fillId="3" borderId="4" xfId="0" applyNumberFormat="1" applyFont="1" applyFill="1" applyBorder="1" applyAlignment="1">
      <alignment horizontal="right" vertical="center"/>
    </xf>
    <xf numFmtId="4" fontId="10" fillId="0" borderId="0" xfId="0" applyNumberFormat="1" applyFont="1" applyAlignment="1">
      <alignment horizontal="right" vertical="center"/>
    </xf>
    <xf numFmtId="49" fontId="6" fillId="2" borderId="3" xfId="0" applyNumberFormat="1" applyFont="1" applyFill="1" applyBorder="1" applyAlignment="1">
      <alignment horizontal="left" vertical="center"/>
    </xf>
    <xf numFmtId="4" fontId="6" fillId="2" borderId="3" xfId="0" applyNumberFormat="1" applyFont="1" applyFill="1" applyBorder="1" applyAlignment="1">
      <alignment horizontal="right" vertical="center"/>
    </xf>
    <xf numFmtId="49" fontId="3" fillId="0" borderId="0" xfId="0" applyNumberFormat="1" applyFont="1" applyAlignment="1">
      <alignment horizontal="left" vertical="center"/>
    </xf>
    <xf numFmtId="49" fontId="3" fillId="0" borderId="0" xfId="0" applyNumberFormat="1" applyFont="1" applyAlignment="1">
      <alignment horizontal="left" vertical="center" wrapText="1"/>
    </xf>
    <xf numFmtId="4" fontId="3" fillId="0" borderId="0" xfId="0" applyNumberFormat="1" applyFont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11" fillId="0" borderId="0" xfId="0" applyFont="1"/>
    <xf numFmtId="49" fontId="4" fillId="4" borderId="0" xfId="0" applyNumberFormat="1" applyFont="1" applyFill="1" applyAlignment="1">
      <alignment horizontal="left" vertical="center"/>
    </xf>
    <xf numFmtId="0" fontId="5" fillId="5" borderId="2" xfId="0" applyFont="1" applyFill="1" applyBorder="1"/>
    <xf numFmtId="49" fontId="4" fillId="5" borderId="0" xfId="0" applyNumberFormat="1" applyFont="1" applyFill="1" applyAlignment="1">
      <alignment horizontal="left" vertical="center"/>
    </xf>
    <xf numFmtId="49" fontId="3" fillId="5" borderId="2" xfId="0" applyNumberFormat="1" applyFont="1" applyFill="1" applyBorder="1" applyAlignment="1">
      <alignment horizontal="center" vertical="center"/>
    </xf>
    <xf numFmtId="49" fontId="4" fillId="5" borderId="4" xfId="0" applyNumberFormat="1" applyFont="1" applyFill="1" applyBorder="1" applyAlignment="1">
      <alignment horizontal="left" vertical="center"/>
    </xf>
    <xf numFmtId="49" fontId="4" fillId="5" borderId="4" xfId="0" applyNumberFormat="1" applyFont="1" applyFill="1" applyBorder="1" applyAlignment="1">
      <alignment horizontal="right" vertical="center"/>
    </xf>
    <xf numFmtId="49" fontId="6" fillId="0" borderId="3" xfId="0" applyNumberFormat="1" applyFont="1" applyBorder="1" applyAlignment="1">
      <alignment horizontal="left" vertical="center"/>
    </xf>
    <xf numFmtId="4" fontId="6" fillId="0" borderId="3" xfId="0" applyNumberFormat="1" applyFont="1" applyBorder="1" applyAlignment="1">
      <alignment horizontal="right" vertical="center"/>
    </xf>
    <xf numFmtId="49" fontId="7" fillId="0" borderId="0" xfId="0" applyNumberFormat="1" applyFont="1" applyAlignment="1">
      <alignment horizontal="center" vertical="center"/>
    </xf>
    <xf numFmtId="4" fontId="12" fillId="0" borderId="3" xfId="0" applyNumberFormat="1" applyFont="1" applyBorder="1" applyAlignment="1">
      <alignment horizontal="right" vertical="center"/>
    </xf>
    <xf numFmtId="4" fontId="3" fillId="6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vertical="center"/>
    </xf>
    <xf numFmtId="49" fontId="7" fillId="0" borderId="0" xfId="0" applyNumberFormat="1" applyFont="1" applyAlignment="1">
      <alignment horizontal="center" vertical="center"/>
    </xf>
    <xf numFmtId="49" fontId="16" fillId="0" borderId="0" xfId="1" applyNumberFormat="1" applyFont="1"/>
    <xf numFmtId="49" fontId="18" fillId="0" borderId="0" xfId="1" applyNumberFormat="1" applyFont="1"/>
    <xf numFmtId="0" fontId="18" fillId="0" borderId="0" xfId="1" applyFont="1"/>
    <xf numFmtId="49" fontId="19" fillId="0" borderId="0" xfId="0" applyNumberFormat="1" applyFont="1" applyAlignment="1">
      <alignment horizontal="center" vertical="center"/>
    </xf>
    <xf numFmtId="0" fontId="15" fillId="0" borderId="0" xfId="0" applyFont="1"/>
    <xf numFmtId="49" fontId="17" fillId="6" borderId="0" xfId="1" applyNumberFormat="1" applyFont="1" applyFill="1"/>
    <xf numFmtId="49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49" fontId="12" fillId="0" borderId="5" xfId="0" applyNumberFormat="1" applyFont="1" applyBorder="1" applyAlignment="1">
      <alignment horizontal="left" vertical="center" indent="4"/>
    </xf>
    <xf numFmtId="0" fontId="13" fillId="0" borderId="1" xfId="0" applyFont="1" applyBorder="1" applyAlignment="1">
      <alignment horizontal="left" vertical="center"/>
    </xf>
    <xf numFmtId="49" fontId="6" fillId="0" borderId="5" xfId="0" applyNumberFormat="1" applyFont="1" applyBorder="1" applyAlignment="1">
      <alignment horizontal="left" vertical="center" indent="6"/>
    </xf>
    <xf numFmtId="0" fontId="9" fillId="0" borderId="1" xfId="0" applyFont="1" applyBorder="1" applyAlignment="1">
      <alignment horizontal="left" vertical="center"/>
    </xf>
    <xf numFmtId="49" fontId="8" fillId="0" borderId="0" xfId="0" applyNumberFormat="1" applyFont="1" applyAlignment="1">
      <alignment horizontal="center" vertical="center"/>
    </xf>
    <xf numFmtId="49" fontId="6" fillId="2" borderId="5" xfId="0" applyNumberFormat="1" applyFont="1" applyFill="1" applyBorder="1" applyAlignment="1">
      <alignment horizontal="left" vertical="center" indent="6"/>
    </xf>
    <xf numFmtId="49" fontId="4" fillId="4" borderId="0" xfId="0" applyNumberFormat="1" applyFont="1" applyFill="1" applyAlignment="1">
      <alignment horizontal="center" vertical="center"/>
    </xf>
    <xf numFmtId="49" fontId="4" fillId="5" borderId="0" xfId="0" applyNumberFormat="1" applyFont="1" applyFill="1" applyAlignment="1">
      <alignment horizontal="center" vertical="center"/>
    </xf>
    <xf numFmtId="49" fontId="20" fillId="0" borderId="0" xfId="0" applyNumberFormat="1" applyFont="1" applyAlignment="1">
      <alignment horizontal="left" vertical="center"/>
    </xf>
    <xf numFmtId="0" fontId="21" fillId="0" borderId="0" xfId="0" applyFont="1"/>
    <xf numFmtId="49" fontId="22" fillId="0" borderId="0" xfId="0" applyNumberFormat="1" applyFont="1" applyAlignment="1">
      <alignment horizontal="center" vertical="center"/>
    </xf>
    <xf numFmtId="49" fontId="23" fillId="0" borderId="0" xfId="0" applyNumberFormat="1" applyFont="1" applyAlignment="1">
      <alignment horizontal="left" vertical="center"/>
    </xf>
  </cellXfs>
  <cellStyles count="3">
    <cellStyle name="Normálna 4" xfId="2"/>
    <cellStyle name="Normální" xfId="0" builtinId="0"/>
    <cellStyle name="Normální 2" xfId="1"/>
  </cellStyles>
  <dxfs count="3">
    <dxf>
      <fill>
        <patternFill>
          <bgColor indexed="41"/>
        </patternFill>
      </fill>
    </dxf>
    <dxf>
      <fill>
        <patternFill>
          <bgColor indexed="15"/>
        </patternFill>
      </fill>
    </dxf>
    <dxf>
      <fill>
        <patternFill>
          <bgColor indexed="49"/>
        </patternFill>
      </fill>
    </dxf>
  </dxfs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J71"/>
  <sheetViews>
    <sheetView tabSelected="1" zoomScaleNormal="100" zoomScaleSheetLayoutView="85" zoomScalePageLayoutView="85" workbookViewId="0">
      <selection activeCell="M12" sqref="M12"/>
    </sheetView>
  </sheetViews>
  <sheetFormatPr defaultColWidth="8" defaultRowHeight="15" outlineLevelRow="4" x14ac:dyDescent="0.25"/>
  <cols>
    <col min="1" max="1" width="2.28515625" customWidth="1"/>
    <col min="2" max="2" width="6.7109375" customWidth="1"/>
    <col min="3" max="3" width="10.5703125" customWidth="1"/>
    <col min="4" max="4" width="36.7109375" customWidth="1"/>
    <col min="5" max="5" width="6.85546875" customWidth="1"/>
    <col min="6" max="6" width="7" customWidth="1"/>
    <col min="7" max="7" width="13.7109375" customWidth="1"/>
    <col min="8" max="8" width="16.5703125" customWidth="1"/>
    <col min="9" max="9" width="6.7109375" customWidth="1" collapsed="1"/>
  </cols>
  <sheetData>
    <row r="1" spans="1:10" ht="15" customHeight="1" collapsed="1" x14ac:dyDescent="0.25">
      <c r="A1" s="41" t="s">
        <v>103</v>
      </c>
      <c r="B1" s="41"/>
      <c r="C1" s="41"/>
      <c r="D1" s="41"/>
      <c r="E1" s="41"/>
      <c r="F1" s="41"/>
      <c r="G1" s="41"/>
      <c r="H1" s="41"/>
      <c r="I1" s="27"/>
    </row>
    <row r="2" spans="1:10" ht="20.100000000000001" customHeight="1" x14ac:dyDescent="0.25">
      <c r="A2" s="35" t="s">
        <v>0</v>
      </c>
      <c r="B2" s="35"/>
      <c r="C2" s="35"/>
      <c r="D2" s="35"/>
      <c r="E2" s="35"/>
      <c r="F2" s="35"/>
      <c r="G2" s="35"/>
      <c r="H2" s="35"/>
      <c r="I2" s="35"/>
    </row>
    <row r="3" spans="1:10" s="46" customFormat="1" ht="20.100000000000001" customHeight="1" x14ac:dyDescent="0.2">
      <c r="A3" s="48" t="s">
        <v>104</v>
      </c>
      <c r="C3" s="45"/>
      <c r="D3" s="48" t="s">
        <v>105</v>
      </c>
      <c r="E3" s="47"/>
      <c r="F3" s="47"/>
      <c r="G3" s="47"/>
      <c r="H3" s="47"/>
      <c r="I3" s="47"/>
    </row>
    <row r="4" spans="1:10" ht="20.100000000000001" customHeight="1" x14ac:dyDescent="0.25">
      <c r="A4" s="28"/>
      <c r="B4" s="28"/>
      <c r="C4" s="28"/>
      <c r="D4" s="28"/>
      <c r="E4" s="28"/>
      <c r="F4" s="28"/>
      <c r="G4" s="28"/>
      <c r="H4" s="28"/>
      <c r="I4" s="28"/>
    </row>
    <row r="5" spans="1:10" ht="20.100000000000001" customHeight="1" x14ac:dyDescent="0.25">
      <c r="A5" s="24"/>
      <c r="B5" s="24"/>
      <c r="C5" s="29" t="s">
        <v>97</v>
      </c>
      <c r="D5" s="34" t="s">
        <v>98</v>
      </c>
      <c r="E5" s="24"/>
      <c r="F5" s="24"/>
      <c r="G5" s="24"/>
      <c r="H5" s="24"/>
      <c r="I5" s="24"/>
    </row>
    <row r="6" spans="1:10" s="33" customFormat="1" ht="8.25" x14ac:dyDescent="0.15">
      <c r="A6" s="32"/>
      <c r="B6" s="32"/>
      <c r="C6" s="30"/>
      <c r="D6" s="31"/>
      <c r="E6" s="32"/>
      <c r="F6" s="32"/>
      <c r="G6" s="32"/>
      <c r="H6" s="32"/>
      <c r="I6" s="32"/>
    </row>
    <row r="7" spans="1:10" ht="20.100000000000001" customHeight="1" x14ac:dyDescent="0.25">
      <c r="A7" s="24"/>
      <c r="B7" s="24"/>
      <c r="C7" s="29" t="s">
        <v>99</v>
      </c>
      <c r="D7" s="34" t="s">
        <v>100</v>
      </c>
      <c r="E7" s="24"/>
      <c r="F7" s="24"/>
      <c r="G7" s="24"/>
      <c r="H7" s="24"/>
      <c r="I7" s="24"/>
    </row>
    <row r="8" spans="1:10" s="33" customFormat="1" ht="8.25" x14ac:dyDescent="0.15">
      <c r="A8" s="32"/>
      <c r="B8" s="32"/>
      <c r="C8" s="31"/>
      <c r="D8" s="31"/>
      <c r="E8" s="32"/>
      <c r="F8" s="32"/>
      <c r="G8" s="32"/>
      <c r="H8" s="32"/>
      <c r="I8" s="32"/>
    </row>
    <row r="9" spans="1:10" ht="20.100000000000001" customHeight="1" x14ac:dyDescent="0.25">
      <c r="A9" s="24"/>
      <c r="B9" s="24"/>
      <c r="C9" s="29" t="s">
        <v>101</v>
      </c>
      <c r="D9" s="34" t="s">
        <v>102</v>
      </c>
      <c r="E9" s="24"/>
      <c r="F9" s="24"/>
      <c r="G9" s="24"/>
      <c r="H9" s="24"/>
      <c r="I9" s="24"/>
    </row>
    <row r="10" spans="1:10" ht="20.100000000000001" customHeight="1" x14ac:dyDescent="0.25">
      <c r="A10" s="24"/>
      <c r="B10" s="24"/>
      <c r="C10" s="24"/>
      <c r="D10" s="24"/>
      <c r="E10" s="24"/>
      <c r="F10" s="24"/>
      <c r="G10" s="24"/>
      <c r="H10" s="24"/>
      <c r="I10" s="24"/>
    </row>
    <row r="11" spans="1:10" ht="20.100000000000001" customHeight="1" x14ac:dyDescent="0.25">
      <c r="A11" s="36" t="s">
        <v>87</v>
      </c>
      <c r="B11" s="36"/>
      <c r="C11" s="36"/>
      <c r="D11" s="36"/>
      <c r="E11" s="36"/>
      <c r="F11" s="36"/>
      <c r="G11" s="36"/>
      <c r="H11" s="36"/>
      <c r="I11" s="36"/>
    </row>
    <row r="12" spans="1:10" ht="17.100000000000001" customHeight="1" x14ac:dyDescent="0.25">
      <c r="A12" s="37" t="s">
        <v>92</v>
      </c>
      <c r="B12" s="38"/>
      <c r="C12" s="38"/>
      <c r="D12" s="38"/>
      <c r="E12" s="22"/>
      <c r="F12" s="22"/>
      <c r="G12" s="25" t="s">
        <v>95</v>
      </c>
      <c r="H12" s="25">
        <f>SUM(H14,H31,H50,H59)</f>
        <v>0</v>
      </c>
      <c r="I12" s="8">
        <v>1</v>
      </c>
      <c r="J12" s="15">
        <f>SUM(H12)</f>
        <v>0</v>
      </c>
    </row>
    <row r="13" spans="1:10" ht="17.100000000000001" customHeight="1" x14ac:dyDescent="0.25"/>
    <row r="14" spans="1:10" outlineLevel="1" x14ac:dyDescent="0.25">
      <c r="A14" s="39" t="s">
        <v>93</v>
      </c>
      <c r="B14" s="40"/>
      <c r="C14" s="40"/>
      <c r="D14" s="40"/>
      <c r="E14" s="22"/>
      <c r="F14" s="22"/>
      <c r="G14" s="10" t="s">
        <v>96</v>
      </c>
      <c r="H14" s="23">
        <f>SUM(H17,H19,H21,H23,H25,H27,H29)</f>
        <v>0</v>
      </c>
      <c r="I14" s="8">
        <v>2</v>
      </c>
      <c r="J14" s="15">
        <f>SUM(H14)</f>
        <v>0</v>
      </c>
    </row>
    <row r="15" spans="1:10" outlineLevel="2" x14ac:dyDescent="0.25">
      <c r="A15" s="17"/>
      <c r="B15" s="18"/>
      <c r="C15" s="18"/>
      <c r="D15" s="18"/>
      <c r="E15" s="18"/>
      <c r="F15" s="18"/>
      <c r="G15" s="44" t="s">
        <v>1</v>
      </c>
      <c r="H15" s="44"/>
    </row>
    <row r="16" spans="1:10" ht="15" customHeight="1" outlineLevel="3" x14ac:dyDescent="0.25">
      <c r="A16" s="19"/>
      <c r="B16" s="20" t="s">
        <v>4</v>
      </c>
      <c r="C16" s="20" t="s">
        <v>5</v>
      </c>
      <c r="D16" s="20" t="s">
        <v>6</v>
      </c>
      <c r="E16" s="21" t="s">
        <v>7</v>
      </c>
      <c r="F16" s="21" t="s">
        <v>8</v>
      </c>
      <c r="G16" s="21" t="s">
        <v>9</v>
      </c>
      <c r="H16" s="21" t="s">
        <v>10</v>
      </c>
    </row>
    <row r="17" spans="1:10" ht="22.5" outlineLevel="3" x14ac:dyDescent="0.25">
      <c r="A17" s="5"/>
      <c r="B17" s="1" t="s">
        <v>11</v>
      </c>
      <c r="C17" s="11" t="s">
        <v>12</v>
      </c>
      <c r="D17" s="12" t="s">
        <v>13</v>
      </c>
      <c r="E17" s="1" t="s">
        <v>14</v>
      </c>
      <c r="F17" s="3">
        <v>676</v>
      </c>
      <c r="G17" s="26"/>
      <c r="H17" s="13">
        <f>F17*G17</f>
        <v>0</v>
      </c>
    </row>
    <row r="18" spans="1:10" outlineLevel="4" x14ac:dyDescent="0.25">
      <c r="A18" s="5"/>
      <c r="B18" s="1"/>
      <c r="C18" s="11"/>
      <c r="D18" s="14" t="s">
        <v>15</v>
      </c>
      <c r="E18" s="1"/>
      <c r="F18" s="2"/>
      <c r="G18" s="2"/>
      <c r="H18" s="2"/>
    </row>
    <row r="19" spans="1:10" ht="33.75" outlineLevel="4" x14ac:dyDescent="0.25">
      <c r="A19" s="5"/>
      <c r="B19" s="1" t="s">
        <v>16</v>
      </c>
      <c r="C19" s="11" t="s">
        <v>17</v>
      </c>
      <c r="D19" s="12" t="s">
        <v>18</v>
      </c>
      <c r="E19" s="1" t="s">
        <v>14</v>
      </c>
      <c r="F19" s="3">
        <v>676</v>
      </c>
      <c r="G19" s="26"/>
      <c r="H19" s="13">
        <f>F19*G19</f>
        <v>0</v>
      </c>
    </row>
    <row r="20" spans="1:10" outlineLevel="4" x14ac:dyDescent="0.25">
      <c r="A20" s="5"/>
      <c r="B20" s="1"/>
      <c r="C20" s="11"/>
      <c r="D20" s="14" t="s">
        <v>19</v>
      </c>
      <c r="E20" s="1"/>
      <c r="F20" s="2"/>
      <c r="G20" s="2"/>
      <c r="H20" s="2"/>
    </row>
    <row r="21" spans="1:10" ht="22.5" outlineLevel="4" x14ac:dyDescent="0.25">
      <c r="A21" s="5"/>
      <c r="B21" s="1" t="s">
        <v>20</v>
      </c>
      <c r="C21" s="11" t="s">
        <v>21</v>
      </c>
      <c r="D21" s="12" t="s">
        <v>22</v>
      </c>
      <c r="E21" s="1" t="s">
        <v>14</v>
      </c>
      <c r="F21" s="3">
        <v>676</v>
      </c>
      <c r="G21" s="26"/>
      <c r="H21" s="13">
        <f>F21*G21</f>
        <v>0</v>
      </c>
    </row>
    <row r="22" spans="1:10" outlineLevel="4" x14ac:dyDescent="0.25">
      <c r="A22" s="5"/>
      <c r="B22" s="1"/>
      <c r="C22" s="11"/>
      <c r="D22" s="14"/>
      <c r="E22" s="1"/>
      <c r="F22" s="2"/>
      <c r="G22" s="2"/>
      <c r="H22" s="2"/>
    </row>
    <row r="23" spans="1:10" outlineLevel="4" x14ac:dyDescent="0.25">
      <c r="A23" s="5"/>
      <c r="B23" s="1" t="s">
        <v>23</v>
      </c>
      <c r="C23" s="11" t="s">
        <v>24</v>
      </c>
      <c r="D23" s="12" t="s">
        <v>25</v>
      </c>
      <c r="E23" s="1" t="s">
        <v>14</v>
      </c>
      <c r="F23" s="3">
        <v>501</v>
      </c>
      <c r="G23" s="26"/>
      <c r="H23" s="13">
        <f>F23*G23</f>
        <v>0</v>
      </c>
    </row>
    <row r="24" spans="1:10" outlineLevel="4" x14ac:dyDescent="0.25">
      <c r="A24" s="5"/>
      <c r="B24" s="1"/>
      <c r="C24" s="11"/>
      <c r="D24" s="14" t="s">
        <v>26</v>
      </c>
      <c r="E24" s="1"/>
      <c r="F24" s="2"/>
      <c r="G24" s="2"/>
      <c r="H24" s="2"/>
    </row>
    <row r="25" spans="1:10" ht="22.5" outlineLevel="4" x14ac:dyDescent="0.25">
      <c r="A25" s="5"/>
      <c r="B25" s="1" t="s">
        <v>27</v>
      </c>
      <c r="C25" s="11" t="s">
        <v>28</v>
      </c>
      <c r="D25" s="12" t="s">
        <v>29</v>
      </c>
      <c r="E25" s="1" t="s">
        <v>14</v>
      </c>
      <c r="F25" s="3">
        <v>501</v>
      </c>
      <c r="G25" s="26"/>
      <c r="H25" s="13">
        <f>F25*G25</f>
        <v>0</v>
      </c>
    </row>
    <row r="26" spans="1:10" outlineLevel="4" x14ac:dyDescent="0.25">
      <c r="A26" s="5"/>
      <c r="B26" s="1"/>
      <c r="C26" s="11"/>
      <c r="D26" s="14"/>
      <c r="E26" s="1"/>
      <c r="F26" s="2"/>
      <c r="G26" s="2"/>
      <c r="H26" s="2"/>
    </row>
    <row r="27" spans="1:10" ht="22.5" outlineLevel="4" x14ac:dyDescent="0.25">
      <c r="A27" s="5"/>
      <c r="B27" s="1" t="s">
        <v>30</v>
      </c>
      <c r="C27" s="11" t="s">
        <v>31</v>
      </c>
      <c r="D27" s="12" t="s">
        <v>32</v>
      </c>
      <c r="E27" s="1" t="s">
        <v>33</v>
      </c>
      <c r="F27" s="3">
        <v>75.150000000000006</v>
      </c>
      <c r="G27" s="26"/>
      <c r="H27" s="13">
        <f>F27*G27</f>
        <v>0</v>
      </c>
    </row>
    <row r="28" spans="1:10" outlineLevel="4" x14ac:dyDescent="0.25">
      <c r="A28" s="5"/>
      <c r="B28" s="1"/>
      <c r="C28" s="11"/>
      <c r="D28" s="14" t="s">
        <v>34</v>
      </c>
      <c r="E28" s="1"/>
      <c r="F28" s="2"/>
      <c r="G28" s="2"/>
      <c r="H28" s="2"/>
    </row>
    <row r="29" spans="1:10" outlineLevel="4" x14ac:dyDescent="0.25">
      <c r="A29" s="5"/>
      <c r="B29" s="1" t="s">
        <v>35</v>
      </c>
      <c r="C29" s="11" t="s">
        <v>36</v>
      </c>
      <c r="D29" s="12" t="s">
        <v>37</v>
      </c>
      <c r="E29" s="1" t="s">
        <v>33</v>
      </c>
      <c r="F29" s="3">
        <v>75.150000000000006</v>
      </c>
      <c r="G29" s="26"/>
      <c r="H29" s="13">
        <f>F29*G29</f>
        <v>0</v>
      </c>
    </row>
    <row r="30" spans="1:10" outlineLevel="4" x14ac:dyDescent="0.25">
      <c r="A30" s="5"/>
      <c r="B30" s="1"/>
      <c r="C30" s="11"/>
      <c r="D30" s="14"/>
      <c r="E30" s="1"/>
      <c r="F30" s="2"/>
      <c r="G30" s="2"/>
      <c r="H30" s="2"/>
    </row>
    <row r="31" spans="1:10" outlineLevel="4" x14ac:dyDescent="0.25">
      <c r="A31" s="42" t="s">
        <v>2</v>
      </c>
      <c r="B31" s="40"/>
      <c r="C31" s="40"/>
      <c r="D31" s="40"/>
      <c r="E31" s="9"/>
      <c r="F31" s="9"/>
      <c r="G31" s="10" t="s">
        <v>96</v>
      </c>
      <c r="H31" s="10">
        <f>SUM(H34,H36,H38,H40,H42,H44,H46,H48)</f>
        <v>0</v>
      </c>
      <c r="I31" s="8">
        <v>2</v>
      </c>
      <c r="J31" s="15">
        <f>SUM(H31)</f>
        <v>0</v>
      </c>
    </row>
    <row r="32" spans="1:10" ht="20.100000000000001" customHeight="1" outlineLevel="2" x14ac:dyDescent="0.25">
      <c r="A32" s="5"/>
      <c r="B32" s="16"/>
      <c r="C32" s="16"/>
      <c r="D32" s="16"/>
      <c r="E32" s="16"/>
      <c r="F32" s="16"/>
      <c r="G32" s="43" t="s">
        <v>1</v>
      </c>
      <c r="H32" s="43"/>
    </row>
    <row r="33" spans="1:8" ht="15" customHeight="1" outlineLevel="3" x14ac:dyDescent="0.25">
      <c r="A33" s="4"/>
      <c r="B33" s="6" t="s">
        <v>4</v>
      </c>
      <c r="C33" s="6" t="s">
        <v>5</v>
      </c>
      <c r="D33" s="6" t="s">
        <v>6</v>
      </c>
      <c r="E33" s="7" t="s">
        <v>7</v>
      </c>
      <c r="F33" s="7" t="s">
        <v>8</v>
      </c>
      <c r="G33" s="7" t="s">
        <v>9</v>
      </c>
      <c r="H33" s="7" t="s">
        <v>10</v>
      </c>
    </row>
    <row r="34" spans="1:8" ht="22.5" outlineLevel="3" x14ac:dyDescent="0.25">
      <c r="A34" s="5"/>
      <c r="B34" s="1" t="s">
        <v>46</v>
      </c>
      <c r="C34" s="11" t="s">
        <v>38</v>
      </c>
      <c r="D34" s="12" t="s">
        <v>39</v>
      </c>
      <c r="E34" s="1" t="s">
        <v>14</v>
      </c>
      <c r="F34" s="3">
        <v>676</v>
      </c>
      <c r="G34" s="26"/>
      <c r="H34" s="13">
        <f>F34*G34</f>
        <v>0</v>
      </c>
    </row>
    <row r="35" spans="1:8" outlineLevel="4" x14ac:dyDescent="0.25">
      <c r="A35" s="5"/>
      <c r="B35" s="1"/>
      <c r="C35" s="11"/>
      <c r="D35" s="14"/>
      <c r="E35" s="1"/>
      <c r="F35" s="2"/>
      <c r="G35" s="2"/>
      <c r="H35" s="2"/>
    </row>
    <row r="36" spans="1:8" ht="22.5" outlineLevel="4" x14ac:dyDescent="0.25">
      <c r="A36" s="5"/>
      <c r="B36" s="1" t="s">
        <v>49</v>
      </c>
      <c r="C36" s="11" t="s">
        <v>40</v>
      </c>
      <c r="D36" s="12" t="s">
        <v>41</v>
      </c>
      <c r="E36" s="1" t="s">
        <v>14</v>
      </c>
      <c r="F36" s="3">
        <v>676</v>
      </c>
      <c r="G36" s="26"/>
      <c r="H36" s="13">
        <f>F36*G36</f>
        <v>0</v>
      </c>
    </row>
    <row r="37" spans="1:8" outlineLevel="4" x14ac:dyDescent="0.25">
      <c r="A37" s="5"/>
      <c r="B37" s="1"/>
      <c r="C37" s="11"/>
      <c r="D37" s="14"/>
      <c r="E37" s="1"/>
      <c r="F37" s="2"/>
      <c r="G37" s="2"/>
      <c r="H37" s="2"/>
    </row>
    <row r="38" spans="1:8" ht="22.5" outlineLevel="4" x14ac:dyDescent="0.25">
      <c r="A38" s="5"/>
      <c r="B38" s="1" t="s">
        <v>52</v>
      </c>
      <c r="C38" s="11" t="s">
        <v>42</v>
      </c>
      <c r="D38" s="12" t="s">
        <v>43</v>
      </c>
      <c r="E38" s="1" t="s">
        <v>14</v>
      </c>
      <c r="F38" s="3">
        <v>676</v>
      </c>
      <c r="G38" s="26"/>
      <c r="H38" s="13">
        <f>F38*G38</f>
        <v>0</v>
      </c>
    </row>
    <row r="39" spans="1:8" outlineLevel="4" x14ac:dyDescent="0.25">
      <c r="A39" s="5"/>
      <c r="B39" s="1"/>
      <c r="C39" s="11"/>
      <c r="D39" s="14"/>
      <c r="E39" s="1"/>
      <c r="F39" s="2"/>
      <c r="G39" s="2"/>
      <c r="H39" s="2"/>
    </row>
    <row r="40" spans="1:8" ht="22.5" outlineLevel="4" x14ac:dyDescent="0.25">
      <c r="A40" s="5"/>
      <c r="B40" s="1" t="s">
        <v>56</v>
      </c>
      <c r="C40" s="11" t="s">
        <v>44</v>
      </c>
      <c r="D40" s="12" t="s">
        <v>45</v>
      </c>
      <c r="E40" s="1" t="s">
        <v>14</v>
      </c>
      <c r="F40" s="3">
        <v>676</v>
      </c>
      <c r="G40" s="26"/>
      <c r="H40" s="13">
        <f>F40*G40</f>
        <v>0</v>
      </c>
    </row>
    <row r="41" spans="1:8" outlineLevel="4" x14ac:dyDescent="0.25">
      <c r="A41" s="5"/>
      <c r="B41" s="1"/>
      <c r="C41" s="11"/>
      <c r="D41" s="14"/>
      <c r="E41" s="1"/>
      <c r="F41" s="2"/>
      <c r="G41" s="2"/>
      <c r="H41" s="2"/>
    </row>
    <row r="42" spans="1:8" ht="22.5" outlineLevel="4" x14ac:dyDescent="0.25">
      <c r="A42" s="5"/>
      <c r="B42" s="1" t="s">
        <v>60</v>
      </c>
      <c r="C42" s="11" t="s">
        <v>47</v>
      </c>
      <c r="D42" s="12" t="s">
        <v>48</v>
      </c>
      <c r="E42" s="1" t="s">
        <v>14</v>
      </c>
      <c r="F42" s="3">
        <v>676</v>
      </c>
      <c r="G42" s="26"/>
      <c r="H42" s="13">
        <f>F42*G42</f>
        <v>0</v>
      </c>
    </row>
    <row r="43" spans="1:8" outlineLevel="4" x14ac:dyDescent="0.25">
      <c r="A43" s="5"/>
      <c r="B43" s="1"/>
      <c r="C43" s="11"/>
      <c r="D43" s="14"/>
      <c r="E43" s="1"/>
      <c r="F43" s="2"/>
      <c r="G43" s="2"/>
      <c r="H43" s="2"/>
    </row>
    <row r="44" spans="1:8" ht="22.5" outlineLevel="4" x14ac:dyDescent="0.25">
      <c r="A44" s="5"/>
      <c r="B44" s="1" t="s">
        <v>65</v>
      </c>
      <c r="C44" s="11" t="s">
        <v>50</v>
      </c>
      <c r="D44" s="12" t="s">
        <v>51</v>
      </c>
      <c r="E44" s="1" t="s">
        <v>14</v>
      </c>
      <c r="F44" s="3">
        <v>676</v>
      </c>
      <c r="G44" s="26"/>
      <c r="H44" s="13">
        <f>F44*G44</f>
        <v>0</v>
      </c>
    </row>
    <row r="45" spans="1:8" outlineLevel="4" x14ac:dyDescent="0.25">
      <c r="A45" s="5"/>
      <c r="B45" s="1"/>
      <c r="C45" s="11"/>
      <c r="D45" s="14"/>
      <c r="E45" s="1"/>
      <c r="F45" s="2"/>
      <c r="G45" s="2"/>
      <c r="H45" s="2"/>
    </row>
    <row r="46" spans="1:8" ht="22.5" outlineLevel="4" x14ac:dyDescent="0.25">
      <c r="A46" s="5"/>
      <c r="B46" s="1" t="s">
        <v>68</v>
      </c>
      <c r="C46" s="11" t="s">
        <v>53</v>
      </c>
      <c r="D46" s="12" t="s">
        <v>54</v>
      </c>
      <c r="E46" s="1" t="s">
        <v>14</v>
      </c>
      <c r="F46" s="3">
        <v>625.29999999999995</v>
      </c>
      <c r="G46" s="26"/>
      <c r="H46" s="13">
        <f>F46*G46</f>
        <v>0</v>
      </c>
    </row>
    <row r="47" spans="1:8" outlineLevel="4" x14ac:dyDescent="0.25">
      <c r="A47" s="5"/>
      <c r="B47" s="1"/>
      <c r="C47" s="11"/>
      <c r="D47" s="14" t="s">
        <v>55</v>
      </c>
      <c r="E47" s="1"/>
      <c r="F47" s="2"/>
      <c r="G47" s="2"/>
      <c r="H47" s="2"/>
    </row>
    <row r="48" spans="1:8" outlineLevel="4" x14ac:dyDescent="0.25">
      <c r="A48" s="5"/>
      <c r="B48" s="1" t="s">
        <v>71</v>
      </c>
      <c r="C48" s="11" t="s">
        <v>57</v>
      </c>
      <c r="D48" s="12" t="s">
        <v>58</v>
      </c>
      <c r="E48" s="1" t="s">
        <v>14</v>
      </c>
      <c r="F48" s="3">
        <v>101.4</v>
      </c>
      <c r="G48" s="26"/>
      <c r="H48" s="13">
        <f>F48*G48</f>
        <v>0</v>
      </c>
    </row>
    <row r="49" spans="1:10" outlineLevel="4" x14ac:dyDescent="0.25">
      <c r="A49" s="5"/>
      <c r="B49" s="1"/>
      <c r="C49" s="11"/>
      <c r="D49" s="14" t="s">
        <v>59</v>
      </c>
      <c r="E49" s="1"/>
      <c r="F49" s="2"/>
      <c r="G49" s="2"/>
      <c r="H49" s="2"/>
    </row>
    <row r="50" spans="1:10" outlineLevel="4" x14ac:dyDescent="0.25">
      <c r="A50" s="42" t="s">
        <v>94</v>
      </c>
      <c r="B50" s="40"/>
      <c r="C50" s="40"/>
      <c r="D50" s="40"/>
      <c r="E50" s="9"/>
      <c r="F50" s="9"/>
      <c r="G50" s="10" t="s">
        <v>96</v>
      </c>
      <c r="H50" s="10">
        <f>SUM(H53,H55,H57)</f>
        <v>0</v>
      </c>
      <c r="I50" s="8">
        <v>2</v>
      </c>
      <c r="J50" s="15">
        <f>SUM(H50)</f>
        <v>0</v>
      </c>
    </row>
    <row r="51" spans="1:10" ht="20.100000000000001" customHeight="1" outlineLevel="2" x14ac:dyDescent="0.25">
      <c r="A51" s="5"/>
      <c r="B51" s="16"/>
      <c r="C51" s="16"/>
      <c r="D51" s="16"/>
      <c r="E51" s="16"/>
      <c r="F51" s="16"/>
      <c r="G51" s="43" t="s">
        <v>1</v>
      </c>
      <c r="H51" s="43"/>
    </row>
    <row r="52" spans="1:10" ht="15" customHeight="1" outlineLevel="3" x14ac:dyDescent="0.25">
      <c r="A52" s="4"/>
      <c r="B52" s="6" t="s">
        <v>4</v>
      </c>
      <c r="C52" s="6" t="s">
        <v>5</v>
      </c>
      <c r="D52" s="6" t="s">
        <v>6</v>
      </c>
      <c r="E52" s="7" t="s">
        <v>7</v>
      </c>
      <c r="F52" s="7" t="s">
        <v>8</v>
      </c>
      <c r="G52" s="7" t="s">
        <v>9</v>
      </c>
      <c r="H52" s="7" t="s">
        <v>10</v>
      </c>
    </row>
    <row r="53" spans="1:10" ht="22.5" outlineLevel="3" x14ac:dyDescent="0.25">
      <c r="A53" s="5"/>
      <c r="B53" s="1" t="s">
        <v>76</v>
      </c>
      <c r="C53" s="11" t="s">
        <v>61</v>
      </c>
      <c r="D53" s="12" t="s">
        <v>62</v>
      </c>
      <c r="E53" s="1" t="s">
        <v>63</v>
      </c>
      <c r="F53" s="3">
        <v>24</v>
      </c>
      <c r="G53" s="26"/>
      <c r="H53" s="13">
        <f>F53*G53</f>
        <v>0</v>
      </c>
    </row>
    <row r="54" spans="1:10" outlineLevel="4" x14ac:dyDescent="0.25">
      <c r="A54" s="5"/>
      <c r="B54" s="1"/>
      <c r="C54" s="11"/>
      <c r="D54" s="14" t="s">
        <v>64</v>
      </c>
      <c r="E54" s="1"/>
      <c r="F54" s="2"/>
      <c r="G54" s="2"/>
      <c r="H54" s="2"/>
    </row>
    <row r="55" spans="1:10" ht="33.75" outlineLevel="4" x14ac:dyDescent="0.25">
      <c r="A55" s="5"/>
      <c r="B55" s="1" t="s">
        <v>80</v>
      </c>
      <c r="C55" s="11" t="s">
        <v>66</v>
      </c>
      <c r="D55" s="12" t="s">
        <v>67</v>
      </c>
      <c r="E55" s="1" t="s">
        <v>63</v>
      </c>
      <c r="F55" s="3">
        <v>24</v>
      </c>
      <c r="G55" s="26"/>
      <c r="H55" s="13">
        <f>F55*G55</f>
        <v>0</v>
      </c>
    </row>
    <row r="56" spans="1:10" outlineLevel="4" x14ac:dyDescent="0.25">
      <c r="A56" s="5"/>
      <c r="B56" s="1"/>
      <c r="C56" s="11"/>
      <c r="D56" s="14"/>
      <c r="E56" s="1"/>
      <c r="F56" s="2"/>
      <c r="G56" s="2"/>
      <c r="H56" s="2"/>
    </row>
    <row r="57" spans="1:10" ht="22.5" outlineLevel="4" x14ac:dyDescent="0.25">
      <c r="A57" s="5"/>
      <c r="B57" s="1" t="s">
        <v>84</v>
      </c>
      <c r="C57" s="11" t="s">
        <v>69</v>
      </c>
      <c r="D57" s="12" t="s">
        <v>70</v>
      </c>
      <c r="E57" s="1" t="s">
        <v>63</v>
      </c>
      <c r="F57" s="3">
        <v>24</v>
      </c>
      <c r="G57" s="26"/>
      <c r="H57" s="13">
        <f>F57*G57</f>
        <v>0</v>
      </c>
    </row>
    <row r="58" spans="1:10" outlineLevel="4" x14ac:dyDescent="0.25">
      <c r="A58" s="5"/>
      <c r="B58" s="1"/>
      <c r="C58" s="11"/>
      <c r="D58" s="14"/>
      <c r="E58" s="1"/>
      <c r="F58" s="2"/>
      <c r="G58" s="2"/>
      <c r="H58" s="2"/>
    </row>
    <row r="59" spans="1:10" outlineLevel="4" x14ac:dyDescent="0.25">
      <c r="A59" s="42" t="s">
        <v>3</v>
      </c>
      <c r="B59" s="40"/>
      <c r="C59" s="40"/>
      <c r="D59" s="40"/>
      <c r="E59" s="9"/>
      <c r="F59" s="9"/>
      <c r="G59" s="10" t="s">
        <v>96</v>
      </c>
      <c r="H59" s="10">
        <f>SUM(H62,H64,H66,H68)</f>
        <v>0</v>
      </c>
      <c r="I59" s="8">
        <v>2</v>
      </c>
      <c r="J59" s="15">
        <f>SUM(H59)</f>
        <v>0</v>
      </c>
    </row>
    <row r="60" spans="1:10" ht="20.100000000000001" customHeight="1" outlineLevel="2" x14ac:dyDescent="0.25">
      <c r="A60" s="5"/>
      <c r="B60" s="16"/>
      <c r="C60" s="16"/>
      <c r="D60" s="16"/>
      <c r="E60" s="16"/>
      <c r="F60" s="16"/>
      <c r="G60" s="43" t="s">
        <v>1</v>
      </c>
      <c r="H60" s="43"/>
    </row>
    <row r="61" spans="1:10" ht="15" customHeight="1" outlineLevel="3" x14ac:dyDescent="0.25">
      <c r="A61" s="4"/>
      <c r="B61" s="6" t="s">
        <v>4</v>
      </c>
      <c r="C61" s="6" t="s">
        <v>5</v>
      </c>
      <c r="D61" s="6" t="s">
        <v>6</v>
      </c>
      <c r="E61" s="7" t="s">
        <v>7</v>
      </c>
      <c r="F61" s="7" t="s">
        <v>8</v>
      </c>
      <c r="G61" s="7" t="s">
        <v>9</v>
      </c>
      <c r="H61" s="7" t="s">
        <v>10</v>
      </c>
    </row>
    <row r="62" spans="1:10" ht="22.5" outlineLevel="3" x14ac:dyDescent="0.25">
      <c r="A62" s="5"/>
      <c r="B62" s="1" t="s">
        <v>88</v>
      </c>
      <c r="C62" s="11" t="s">
        <v>72</v>
      </c>
      <c r="D62" s="12" t="s">
        <v>73</v>
      </c>
      <c r="E62" s="1" t="s">
        <v>74</v>
      </c>
      <c r="F62" s="3">
        <v>662.48</v>
      </c>
      <c r="G62" s="26"/>
      <c r="H62" s="13">
        <f>F62*G62</f>
        <v>0</v>
      </c>
    </row>
    <row r="63" spans="1:10" ht="45" outlineLevel="4" x14ac:dyDescent="0.25">
      <c r="A63" s="5"/>
      <c r="B63" s="1"/>
      <c r="C63" s="11"/>
      <c r="D63" s="14" t="s">
        <v>75</v>
      </c>
      <c r="E63" s="1"/>
      <c r="F63" s="2"/>
      <c r="G63" s="2"/>
      <c r="H63" s="2"/>
    </row>
    <row r="64" spans="1:10" ht="22.5" outlineLevel="4" x14ac:dyDescent="0.25">
      <c r="A64" s="5"/>
      <c r="B64" s="1" t="s">
        <v>89</v>
      </c>
      <c r="C64" s="11" t="s">
        <v>77</v>
      </c>
      <c r="D64" s="12" t="s">
        <v>78</v>
      </c>
      <c r="E64" s="1" t="s">
        <v>74</v>
      </c>
      <c r="F64" s="3">
        <v>6705.92</v>
      </c>
      <c r="G64" s="26"/>
      <c r="H64" s="13">
        <f>F64*G64</f>
        <v>0</v>
      </c>
    </row>
    <row r="65" spans="1:8" ht="22.5" outlineLevel="4" x14ac:dyDescent="0.25">
      <c r="A65" s="5"/>
      <c r="B65" s="1"/>
      <c r="C65" s="11"/>
      <c r="D65" s="14" t="s">
        <v>79</v>
      </c>
      <c r="E65" s="1"/>
      <c r="F65" s="2"/>
      <c r="G65" s="2"/>
      <c r="H65" s="2"/>
    </row>
    <row r="66" spans="1:8" ht="22.5" outlineLevel="4" x14ac:dyDescent="0.25">
      <c r="A66" s="5"/>
      <c r="B66" s="1" t="s">
        <v>90</v>
      </c>
      <c r="C66" s="11" t="s">
        <v>81</v>
      </c>
      <c r="D66" s="12" t="s">
        <v>82</v>
      </c>
      <c r="E66" s="1" t="s">
        <v>74</v>
      </c>
      <c r="F66" s="3">
        <v>507</v>
      </c>
      <c r="G66" s="26"/>
      <c r="H66" s="13">
        <f>F66*G66</f>
        <v>0</v>
      </c>
    </row>
    <row r="67" spans="1:8" ht="22.5" outlineLevel="4" x14ac:dyDescent="0.25">
      <c r="A67" s="5"/>
      <c r="B67" s="1"/>
      <c r="C67" s="11"/>
      <c r="D67" s="14" t="s">
        <v>83</v>
      </c>
      <c r="E67" s="1"/>
      <c r="F67" s="2"/>
      <c r="G67" s="2"/>
      <c r="H67" s="2"/>
    </row>
    <row r="68" spans="1:8" ht="22.5" outlineLevel="4" x14ac:dyDescent="0.25">
      <c r="A68" s="5"/>
      <c r="B68" s="1" t="s">
        <v>91</v>
      </c>
      <c r="C68" s="11" t="s">
        <v>85</v>
      </c>
      <c r="D68" s="12" t="s">
        <v>86</v>
      </c>
      <c r="E68" s="1" t="s">
        <v>74</v>
      </c>
      <c r="F68" s="3">
        <v>958.6481</v>
      </c>
      <c r="G68" s="26"/>
      <c r="H68" s="13">
        <f>F68*G68</f>
        <v>0</v>
      </c>
    </row>
    <row r="69" spans="1:8" outlineLevel="4" x14ac:dyDescent="0.25">
      <c r="A69" s="5"/>
      <c r="B69" s="1"/>
      <c r="C69" s="11"/>
      <c r="D69" s="14"/>
      <c r="E69" s="1"/>
      <c r="F69" s="2"/>
      <c r="G69" s="2"/>
      <c r="H69" s="2"/>
    </row>
    <row r="70" spans="1:8" outlineLevel="4" x14ac:dyDescent="0.25"/>
    <row r="71" spans="1:8" ht="15" customHeight="1" x14ac:dyDescent="0.25"/>
  </sheetData>
  <mergeCells count="12">
    <mergeCell ref="A59:D59"/>
    <mergeCell ref="G60:H60"/>
    <mergeCell ref="G15:H15"/>
    <mergeCell ref="A31:D31"/>
    <mergeCell ref="G32:H32"/>
    <mergeCell ref="A50:D50"/>
    <mergeCell ref="G51:H51"/>
    <mergeCell ref="A2:I2"/>
    <mergeCell ref="A11:I11"/>
    <mergeCell ref="A12:D12"/>
    <mergeCell ref="A14:D14"/>
    <mergeCell ref="A1:H1"/>
  </mergeCells>
  <conditionalFormatting sqref="A12:H12 A31:H31 A14:H14 A50:H50 A59:H59">
    <cfRule type="expression" dxfId="2" priority="1" stopIfTrue="1">
      <formula>$I12=0</formula>
    </cfRule>
    <cfRule type="expression" dxfId="1" priority="2" stopIfTrue="1">
      <formula>$I12=1</formula>
    </cfRule>
    <cfRule type="expression" dxfId="0" priority="3" stopIfTrue="1">
      <formula>$I12&gt;1</formula>
    </cfRule>
  </conditionalFormatting>
  <pageMargins left="0.7" right="0.7" top="0.78740157499999996" bottom="0.78740157499999996" header="0.3" footer="0.3"/>
  <pageSetup paperSize="9" scale="84" orientation="portrait" r:id="rId1"/>
  <headerFooter alignWithMargins="0"/>
  <colBreaks count="1" manualBreakCount="1">
    <brk id="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Zadání s výkazem výměr</vt:lpstr>
      <vt:lpstr>'Zadání s výkazem výměr'!Oblast_tisku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modified xsi:type="dcterms:W3CDTF">2023-05-15T09:07:22Z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6b95ba9-d50e-4074-b623-0a9711dc916f_Enabled">
    <vt:lpwstr>true</vt:lpwstr>
  </property>
  <property fmtid="{D5CDD505-2E9C-101B-9397-08002B2CF9AE}" pid="3" name="MSIP_Label_06b95ba9-d50e-4074-b623-0a9711dc916f_SetDate">
    <vt:lpwstr>2023-04-25T11:44:39Z</vt:lpwstr>
  </property>
  <property fmtid="{D5CDD505-2E9C-101B-9397-08002B2CF9AE}" pid="4" name="MSIP_Label_06b95ba9-d50e-4074-b623-0a9711dc916f_Method">
    <vt:lpwstr>Standard</vt:lpwstr>
  </property>
  <property fmtid="{D5CDD505-2E9C-101B-9397-08002B2CF9AE}" pid="5" name="MSIP_Label_06b95ba9-d50e-4074-b623-0a9711dc916f_Name">
    <vt:lpwstr>[Public]</vt:lpwstr>
  </property>
  <property fmtid="{D5CDD505-2E9C-101B-9397-08002B2CF9AE}" pid="6" name="MSIP_Label_06b95ba9-d50e-4074-b623-0a9711dc916f_SiteId">
    <vt:lpwstr>be0be093-a2ad-444c-93d9-5626e83beefc</vt:lpwstr>
  </property>
  <property fmtid="{D5CDD505-2E9C-101B-9397-08002B2CF9AE}" pid="7" name="MSIP_Label_06b95ba9-d50e-4074-b623-0a9711dc916f_ActionId">
    <vt:lpwstr>0702f5f9-9b0c-4c0b-a887-ab19d0bef642</vt:lpwstr>
  </property>
  <property fmtid="{D5CDD505-2E9C-101B-9397-08002B2CF9AE}" pid="8" name="MSIP_Label_06b95ba9-d50e-4074-b623-0a9711dc916f_ContentBits">
    <vt:lpwstr>0</vt:lpwstr>
  </property>
</Properties>
</file>