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0.0.247\sri\INVESTICE\Komenskeho_3.zs_polytechnicka ucebna\VZ\VZ - nábytek\01 ZD\priloha 4 - soupis prací\"/>
    </mc:Choice>
  </mc:AlternateContent>
  <xr:revisionPtr revIDLastSave="0" documentId="13_ncr:1_{7DBA095B-706B-4387-8CB4-1DE931107468}" xr6:coauthVersionLast="47" xr6:coauthVersionMax="47" xr10:uidLastSave="{00000000-0000-0000-0000-000000000000}"/>
  <bookViews>
    <workbookView xWindow="-120" yWindow="-120" windowWidth="29040" windowHeight="15720" xr2:uid="{47538BA4-45E2-4027-8EE9-C3B75E90D58E}"/>
  </bookViews>
  <sheets>
    <sheet name="kalkulace- nábytek" sheetId="1" r:id="rId1"/>
  </sheets>
  <definedNames>
    <definedName name="_xlnm.Print_Area" localSheetId="0">'kalkulace- nábytek'!$A$1:$K$27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1" l="1"/>
  <c r="I16" i="1"/>
  <c r="K16" i="1" s="1"/>
  <c r="J16" i="1"/>
  <c r="J22" i="1"/>
  <c r="I22" i="1"/>
  <c r="K22" i="1" s="1"/>
  <c r="H22" i="1"/>
  <c r="J21" i="1"/>
  <c r="I21" i="1"/>
  <c r="K21" i="1" s="1"/>
  <c r="H21" i="1"/>
  <c r="J20" i="1"/>
  <c r="I20" i="1"/>
  <c r="K20" i="1" s="1"/>
  <c r="H20" i="1"/>
  <c r="J19" i="1"/>
  <c r="I19" i="1"/>
  <c r="K19" i="1" s="1"/>
  <c r="H19" i="1"/>
  <c r="I18" i="1"/>
  <c r="K18" i="1" s="1"/>
  <c r="J15" i="1"/>
  <c r="H14" i="1"/>
  <c r="J12" i="1"/>
  <c r="I12" i="1"/>
  <c r="K12" i="1" s="1"/>
  <c r="H12" i="1"/>
  <c r="J11" i="1"/>
  <c r="I11" i="1"/>
  <c r="K11" i="1" s="1"/>
  <c r="H11" i="1"/>
  <c r="J10" i="1"/>
  <c r="I10" i="1"/>
  <c r="K10" i="1" s="1"/>
  <c r="H10" i="1"/>
  <c r="I15" i="1"/>
  <c r="K15" i="1" s="1"/>
  <c r="J14" i="1"/>
  <c r="J8" i="1"/>
  <c r="I8" i="1"/>
  <c r="K8" i="1" s="1"/>
  <c r="H8" i="1"/>
  <c r="J7" i="1"/>
  <c r="I7" i="1"/>
  <c r="K7" i="1" s="1"/>
  <c r="H7" i="1"/>
  <c r="J6" i="1"/>
  <c r="J18" i="1" l="1"/>
  <c r="J23" i="1" s="1"/>
  <c r="H18" i="1"/>
  <c r="I14" i="1"/>
  <c r="K14" i="1" s="1"/>
  <c r="I17" i="1"/>
  <c r="K17" i="1" s="1"/>
  <c r="H17" i="1"/>
  <c r="H15" i="1"/>
  <c r="H16" i="1"/>
  <c r="I6" i="1"/>
  <c r="K6" i="1" s="1"/>
  <c r="K23" i="1" s="1"/>
  <c r="H6" i="1"/>
</calcChain>
</file>

<file path=xl/sharedStrings.xml><?xml version="1.0" encoding="utf-8"?>
<sst xmlns="http://schemas.openxmlformats.org/spreadsheetml/2006/main" count="45" uniqueCount="44">
  <si>
    <t xml:space="preserve">Katedra vč. pevného kontejneru </t>
  </si>
  <si>
    <t>specifikace</t>
  </si>
  <si>
    <t>stůl Kaňka</t>
  </si>
  <si>
    <t xml:space="preserve">Kompletní montáž nábytkové části vč.napojení dřezů a baterií na připravený rozvod vody a odpadu </t>
  </si>
  <si>
    <t xml:space="preserve">Elektroinstalace - napojení učitelského a žákovského pracoviště včetně spojovacího materiálu </t>
  </si>
  <si>
    <t xml:space="preserve">Revize elektro </t>
  </si>
  <si>
    <t>ks</t>
  </si>
  <si>
    <t>cena za kus bez DPH</t>
  </si>
  <si>
    <t>DPH 21%</t>
  </si>
  <si>
    <t>cena za kus s DPH</t>
  </si>
  <si>
    <t>p.č. položky</t>
  </si>
  <si>
    <t>název</t>
  </si>
  <si>
    <t xml:space="preserve">cena celkem bez DPH </t>
  </si>
  <si>
    <t xml:space="preserve">cena celkem s DPH </t>
  </si>
  <si>
    <t>Zdroj NN 0-24V,plynulá regulace střídavého i stejnosměrného napětí, digitální displej, výstup pro učitele 6V a 12V/6A, výkon 10A, přepínač AC/DC na ovládacím panelu zdroje, výstupy pro připojení NN panelů na žákovských pracovištích, všechny napěťové vstupy jsou chráněny proti přetížení a zkratu. Celý agregát umístěn v plastovém boxu s čelním panelem s vestavnými prvky pro ovládání.
Nízkonapěťové rozvody včetně materiálu - kabel pro rozvod NN.Transformace na nízké napětí zdroje 230V</t>
  </si>
  <si>
    <t>Židle učitelská modrá s otočným křížem a na kolečkách, židle je dvoustěnná ze 100% recyklovatelného polypropylenu. Moderní design a ergonomický tvar, který kopíruje a podporuje přirozené linie těla a díky efektu "vzduchové-ho polštáře" podporuje správné a pohodlné držení těla. Na povrchu sedáku jsou mikrootvory, které umožňují recirkulaci vzduchu uvnitř, udržují stálou a rovnoměrnou teplotu a snižují vlhkost, která by nevyhnutelně vznikla v případě dlouhodobého sezení. Středový otvor pro snadné uchopení a manipulaci.
Snadno omyvatelná protiskluzová úprava s texturou.</t>
  </si>
  <si>
    <t>Židle žákovská modrá s čapí nohou, je dvoustěnná ze 100% recyklovatelného polypropylenu. Moderní design a ergonomický tvar, který kopíruje a podporuje přirozené linie těla a díky efektu "vzduchové-ho polštáře" podporuje správné a pohodlné držení těla. Na povrchu sedáku jsou mikrootvory, které umožňují recirkulaci vzduchu uvnitř, udržují stálou a rovnoměrnou teplotu a snižují vlhkost, která by nevyhnutelně vznikla v případě dlouhodobého sezení. Konstrukce:
ocelová trubka s epoxidovým práškovým nátěrem
ø 22 mm. Středový otvor pro snadné uchopení a manipulaci.
Snadno omyvatelná protiskluzová úprava
s texturou. Barva kluzáků stejná jako barva skořepiny- modrá, židle splňují normu 
      ČSN EN 1729-1:2017</t>
  </si>
  <si>
    <t>Roletová skříň uzamykatelná</t>
  </si>
  <si>
    <t>Skříň zásuvková na zdroje</t>
  </si>
  <si>
    <t>Zdroj</t>
  </si>
  <si>
    <t>Skříň přístavná s křídlovými dveřmi a zámkem</t>
  </si>
  <si>
    <t>Skříň přístavná otevřená</t>
  </si>
  <si>
    <t>Veškeré dodávané materiály musí být předem vyvzorkovány a schváleny. Dodavatel předloží výrobní dokumentaci.</t>
  </si>
  <si>
    <t xml:space="preserve">Vestavná skříň </t>
  </si>
  <si>
    <t>Dřezová sestava</t>
  </si>
  <si>
    <t>Židle žákovská(obrázek ilustrační)</t>
  </si>
  <si>
    <t>Židle učitelská(obrázek ilustrační)</t>
  </si>
  <si>
    <t>Stůl ve tvaru kaňky s vrchní deskou z kompaktního materiálu tl. 12 mm, se zápustnými stanicemi  o rozměrech cca 760x1450x1350, Stůl bude opatřen výsuvnými zásuvkami 6ks 230V a 6 ks NN panel AC a DC. Deska šedá z kompaktního materiálu síly 12mm -homogenní jádro šedé. Uvnitř  stolové desky z kompaktního materiálu bude vyfrézovaný prostor pro uschování výsuvných panelů a to tak aby nezůstal otvor otevřený s perforací větší než 3mm. Při zasunutí zůstane pevně ukotven ve stejné výšce, jako je pracovní deska a deska zůstane celistvá bez jakéhokoliv otvoru většího než 2 mm (toto opatření slouží proto, aby se do útrob stolového výsuvu nedostaly větší nečistoty). Noha stolu je z DTDL UNI barvy modré, noha je ve tvaru šestiúhelníku a je otevíratelná pro propojení kabeláží a kotvení stolu do podlahy, otvírání je opatřeno zámkem, okopový sokl nohy stolu je z kompaktního materiálu v šedé barvě.</t>
  </si>
  <si>
    <t>Materiál DTDL = tl. 18 mm včetně ABS hrany 2,0 mm</t>
  </si>
  <si>
    <t>Vzorkování materiálu</t>
  </si>
  <si>
    <t xml:space="preserve">                   </t>
  </si>
  <si>
    <t xml:space="preserve">     U položek 1+2+3 bude vrchní kompaktní deska v jednom kuse, bez mezer</t>
  </si>
  <si>
    <t>Cena celkem</t>
  </si>
  <si>
    <t>Vestavná uzamykatelná skříň z DTDL- kombinace UNI barev šedá, modrá, žlutá, rozdělena na 4 moduly (2x krajní: skříň s půlenými skříněmi/dvířkami/, v každé skříni za dvířkami 2x stavitelná police. 2x střední: spodní a horní část uzamykatelná dvířka, uvnitř skříně 1x stavitelná police, středová část otevřená policová část - police pevná), celkový rozměr v1700xhl400xš2500mm, barevné úchytky, prostor nutno zaměřit na místě.</t>
  </si>
  <si>
    <t>Dřezová sestava, spodní část skříňka s křídlovými dveřmi uzamykatelná, DTDL šedé, pracovní deska z šedého kompaktního materiálu tl. 12 mm, odkladová deska DTDL modrá, horní skříňka DTDL šedá křídlová dvířka v.2100xhl.600xd.950mm, horní skříňka hloubka 300mm, nerezový dřez bez odkapu, nerezová baterie, barevné úchytky, rektifikační nožičky v max 10 cm.</t>
  </si>
  <si>
    <t xml:space="preserve">     U položek 5+6 bude vrchní kompaktní deska v jednom kuse, bez mezer</t>
  </si>
  <si>
    <t>Stůl pro učitele rozměry: v.760xhl.800xd.1200mm, vrchní deska šedá z kompaktního materiálu síly 12mm, homogenní jádro šedé, materiál odolný proti oděru, nárazu a poškrábání, tělo katedry z  DTDL v UNI barvě v kombinaci šedá, modrá, žlutá, uzamykatelný kontejner součástí stolu v horní části uzamykatelná zásuvka, dvojitá záda stolu pro vedení kabeláže a pro umístěni LCD monitor na výsuvném mechanismu a držáku VESA, barevná úchytka, rektifikační nožičky v max 10 cm.</t>
  </si>
  <si>
    <t>Roletová skříň rozměry: v760xhl.800xd.630mm. Vrchní deska z kompaktního materiálu síly 12mm, tělo DTDL šedá, uvnitř výškově nastavitelná police 2x,  dveře žaluziové hliníkové šedé uzamykatelné, barevná úchytka, rektifikační nožičky v max 10 cm.</t>
  </si>
  <si>
    <t>Zásuvková skříň šedá, 3x zásuvka, výška zásuvek dle výšky zdrojů, korpus a police z DTDL šedé, vrchní deska z kompaktního materiálu- homogenní jádro šedé, rozměry skříně:  v760xhl.800xd.670mm, barevná úchyka, rektifikační nožičky v max 10 cm.</t>
  </si>
  <si>
    <t>Skříň s křídlovými dveřmi šedá v.760xhl.600xd.800mm, korpus a police skříně DTDL, vrchní deska šedá z kompaktního materiál síla 12mm- homogenní jádro šedé, zámek, barevná úchytka, rektifikační nožičky v max 3 cm.</t>
  </si>
  <si>
    <t>skříň otevřená šedá v.760xhl.600xd.1600mm, korpus skříně DTDL šedé, 2x police UNI barva DTDL žlutá , vrchní deska z kompaktního materiálu síla 12mm-homogenní jádro šedé, zámek, barevná úchytka, rektifikační nožičky v max 3 cm.</t>
  </si>
  <si>
    <t>Veškeré rozměry nábytkových prvků (respektove jejich polohu) nutno ověřit na místě realizace v návaznosti na vývody elektro, rozpor nutno konzultovat.</t>
  </si>
  <si>
    <t>Dodavatel:</t>
  </si>
  <si>
    <t>Položkový rozpočet - Dodávka nábytku, polytechnická účebna 3. ZŠ, Žďár nad Sázavou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</si>
</sst>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9" x14ac:knownFonts="1">
    <font>
      <sz val="11"/>
      <color theme="1"/>
      <name val="Calibri"/>
      <family val="2"/>
      <charset val="238"/>
      <scheme val="minor"/>
    </font>
    <font>
      <b/>
      <sz val="11"/>
      <color theme="1"/>
      <name val="Calibri"/>
      <family val="2"/>
      <charset val="238"/>
      <scheme val="minor"/>
    </font>
    <font>
      <i/>
      <sz val="11"/>
      <color theme="4"/>
      <name val="Calibri"/>
      <family val="2"/>
      <charset val="238"/>
      <scheme val="minor"/>
    </font>
    <font>
      <sz val="11"/>
      <color theme="4"/>
      <name val="Calibri"/>
      <family val="2"/>
      <charset val="238"/>
      <scheme val="minor"/>
    </font>
    <font>
      <b/>
      <sz val="10"/>
      <color theme="1"/>
      <name val="Calibri"/>
      <family val="2"/>
      <charset val="238"/>
      <scheme val="minor"/>
    </font>
    <font>
      <b/>
      <sz val="12"/>
      <color theme="1"/>
      <name val="Calibri"/>
      <family val="2"/>
      <charset val="238"/>
      <scheme val="minor"/>
    </font>
    <font>
      <sz val="12"/>
      <color theme="1"/>
      <name val="Calibri"/>
      <family val="2"/>
      <charset val="238"/>
      <scheme val="minor"/>
    </font>
    <font>
      <b/>
      <sz val="14"/>
      <color theme="1"/>
      <name val="Calibri"/>
      <family val="2"/>
      <charset val="238"/>
      <scheme val="minor"/>
    </font>
    <font>
      <i/>
      <sz val="12"/>
      <color rgb="FFFF0000"/>
      <name val="Calibri"/>
      <family val="2"/>
      <charset val="238"/>
      <scheme val="minor"/>
    </font>
  </fonts>
  <fills count="4">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69">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164" fontId="0" fillId="0" borderId="0" xfId="0" applyNumberFormat="1" applyBorder="1" applyAlignment="1">
      <alignment horizontal="center" vertical="center" wrapText="1"/>
    </xf>
    <xf numFmtId="0" fontId="0" fillId="2" borderId="5" xfId="0" applyFill="1" applyBorder="1" applyAlignment="1">
      <alignment horizontal="center" vertical="center" wrapText="1"/>
    </xf>
    <xf numFmtId="0" fontId="2" fillId="0" borderId="3" xfId="0" applyFont="1" applyBorder="1" applyAlignment="1" applyProtection="1">
      <alignment horizontal="left" vertical="center"/>
      <protection locked="0"/>
    </xf>
    <xf numFmtId="0" fontId="0" fillId="2" borderId="7"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8" xfId="0" applyFill="1" applyBorder="1" applyAlignment="1" applyProtection="1">
      <alignment horizontal="center" vertical="center"/>
    </xf>
    <xf numFmtId="0" fontId="0" fillId="0" borderId="13" xfId="0" applyBorder="1" applyAlignment="1" applyProtection="1">
      <alignment horizontal="center" vertical="center"/>
    </xf>
    <xf numFmtId="0" fontId="0" fillId="0" borderId="6" xfId="0" applyBorder="1" applyAlignment="1" applyProtection="1">
      <alignment horizontal="center" vertical="center"/>
    </xf>
    <xf numFmtId="0" fontId="0" fillId="0" borderId="15" xfId="0" applyBorder="1" applyAlignment="1" applyProtection="1">
      <alignment horizontal="center" vertical="center"/>
    </xf>
    <xf numFmtId="0" fontId="0" fillId="0" borderId="1" xfId="0" applyBorder="1" applyAlignment="1" applyProtection="1">
      <alignment horizontal="center" vertical="center"/>
    </xf>
    <xf numFmtId="0" fontId="2" fillId="0" borderId="22" xfId="0" applyFont="1" applyBorder="1" applyAlignment="1" applyProtection="1">
      <alignment horizontal="left" vertical="center"/>
    </xf>
    <xf numFmtId="0" fontId="2" fillId="0" borderId="3" xfId="0" applyFont="1" applyBorder="1" applyAlignment="1" applyProtection="1">
      <alignment horizontal="left" vertical="center"/>
    </xf>
    <xf numFmtId="0" fontId="0" fillId="0" borderId="17" xfId="0" applyBorder="1" applyAlignment="1" applyProtection="1">
      <alignment horizontal="center" vertical="center"/>
    </xf>
    <xf numFmtId="0" fontId="0" fillId="0" borderId="21" xfId="0" applyBorder="1" applyAlignment="1" applyProtection="1">
      <alignment horizontal="center" vertical="center"/>
    </xf>
    <xf numFmtId="164" fontId="0" fillId="0" borderId="6" xfId="0" applyNumberFormat="1" applyBorder="1" applyAlignment="1" applyProtection="1">
      <alignment horizontal="center" vertical="center"/>
    </xf>
    <xf numFmtId="164" fontId="0" fillId="0" borderId="6" xfId="0" applyNumberFormat="1" applyBorder="1" applyAlignment="1" applyProtection="1">
      <alignment horizontal="center" vertical="center" wrapText="1"/>
    </xf>
    <xf numFmtId="164" fontId="0" fillId="0" borderId="14" xfId="0" applyNumberFormat="1" applyBorder="1" applyAlignment="1" applyProtection="1">
      <alignment horizontal="center" vertical="center"/>
    </xf>
    <xf numFmtId="0" fontId="2" fillId="0" borderId="23" xfId="0" applyFont="1" applyBorder="1" applyAlignment="1" applyProtection="1">
      <alignment horizontal="left" vertical="center"/>
    </xf>
    <xf numFmtId="164" fontId="0" fillId="0" borderId="1" xfId="0" applyNumberFormat="1" applyBorder="1" applyAlignment="1" applyProtection="1">
      <alignment horizontal="center" vertical="center"/>
    </xf>
    <xf numFmtId="164" fontId="0" fillId="0" borderId="1" xfId="0" applyNumberFormat="1" applyBorder="1" applyAlignment="1" applyProtection="1">
      <alignment horizontal="center" vertical="center" wrapText="1"/>
    </xf>
    <xf numFmtId="164" fontId="0" fillId="0" borderId="16" xfId="0" applyNumberFormat="1" applyBorder="1" applyAlignment="1" applyProtection="1">
      <alignment horizontal="center" vertical="center"/>
    </xf>
    <xf numFmtId="164" fontId="0" fillId="0" borderId="24" xfId="0" applyNumberFormat="1" applyBorder="1" applyAlignment="1" applyProtection="1">
      <alignment horizontal="center" vertical="center"/>
    </xf>
    <xf numFmtId="164" fontId="0" fillId="0" borderId="24" xfId="0" applyNumberFormat="1" applyBorder="1" applyAlignment="1" applyProtection="1">
      <alignment horizontal="center" vertical="center" wrapText="1"/>
    </xf>
    <xf numFmtId="164" fontId="0" fillId="0" borderId="25" xfId="0" applyNumberFormat="1" applyBorder="1" applyAlignment="1" applyProtection="1">
      <alignment horizontal="center" vertical="center"/>
    </xf>
    <xf numFmtId="164" fontId="4" fillId="2" borderId="8" xfId="0" applyNumberFormat="1" applyFont="1" applyFill="1" applyBorder="1" applyAlignment="1" applyProtection="1">
      <alignment horizontal="center" vertical="center"/>
    </xf>
    <xf numFmtId="164" fontId="5" fillId="2" borderId="5" xfId="0" applyNumberFormat="1" applyFont="1" applyFill="1" applyBorder="1" applyAlignment="1" applyProtection="1">
      <alignment horizontal="center" vertical="center" wrapText="1"/>
    </xf>
    <xf numFmtId="164" fontId="5" fillId="2" borderId="9" xfId="0" applyNumberFormat="1" applyFont="1"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9" xfId="0" applyFill="1" applyBorder="1" applyAlignment="1" applyProtection="1">
      <alignment horizontal="center" vertical="center"/>
    </xf>
    <xf numFmtId="0" fontId="6" fillId="0" borderId="0" xfId="0" applyFont="1"/>
    <xf numFmtId="0" fontId="5" fillId="0" borderId="0" xfId="0" applyFont="1"/>
    <xf numFmtId="0" fontId="7" fillId="0" borderId="0" xfId="0" applyFont="1"/>
    <xf numFmtId="164" fontId="0" fillId="3" borderId="6" xfId="0" applyNumberFormat="1" applyFill="1" applyBorder="1" applyAlignment="1" applyProtection="1">
      <alignment horizontal="center" vertical="center" wrapText="1"/>
      <protection locked="0"/>
    </xf>
    <xf numFmtId="164" fontId="0" fillId="3" borderId="1" xfId="0" applyNumberFormat="1" applyFill="1" applyBorder="1" applyAlignment="1" applyProtection="1">
      <alignment horizontal="center" vertical="center" wrapText="1"/>
      <protection locked="0"/>
    </xf>
    <xf numFmtId="164" fontId="0" fillId="3" borderId="21" xfId="0" applyNumberFormat="1" applyFill="1" applyBorder="1" applyAlignment="1" applyProtection="1">
      <alignment horizontal="center" vertical="center" wrapText="1"/>
      <protection locked="0"/>
    </xf>
    <xf numFmtId="0" fontId="0" fillId="0" borderId="10" xfId="0" applyBorder="1" applyAlignment="1" applyProtection="1">
      <alignment horizontal="left" vertical="center"/>
    </xf>
    <xf numFmtId="0" fontId="0" fillId="0" borderId="11" xfId="0" applyBorder="1" applyAlignment="1" applyProtection="1">
      <alignment horizontal="left" vertical="center"/>
    </xf>
    <xf numFmtId="0" fontId="0" fillId="0" borderId="12" xfId="0" applyBorder="1" applyAlignment="1" applyProtection="1">
      <alignment horizontal="left" vertical="center"/>
    </xf>
    <xf numFmtId="0" fontId="0" fillId="0" borderId="6" xfId="0" applyBorder="1" applyAlignment="1" applyProtection="1">
      <alignment horizontal="left" vertical="center" wrapText="1"/>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4" xfId="0" applyBorder="1" applyAlignment="1" applyProtection="1">
      <alignment horizontal="left" vertical="center"/>
    </xf>
    <xf numFmtId="0" fontId="0" fillId="0" borderId="1" xfId="0"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18" xfId="0" applyBorder="1" applyAlignment="1" applyProtection="1">
      <alignment horizontal="left" vertical="center" wrapText="1"/>
    </xf>
    <xf numFmtId="0" fontId="0" fillId="0" borderId="19" xfId="0" applyBorder="1" applyAlignment="1" applyProtection="1">
      <alignment horizontal="left" vertical="center" wrapText="1"/>
    </xf>
    <xf numFmtId="0" fontId="0" fillId="0" borderId="20" xfId="0" applyBorder="1" applyAlignment="1" applyProtection="1">
      <alignment horizontal="left" vertical="center" wrapText="1"/>
    </xf>
    <xf numFmtId="0" fontId="0" fillId="0" borderId="21" xfId="0" applyBorder="1" applyAlignment="1" applyProtection="1">
      <alignment horizontal="left" vertical="center" wrapText="1"/>
    </xf>
    <xf numFmtId="0" fontId="0" fillId="0" borderId="2"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4" xfId="0" applyBorder="1" applyAlignment="1" applyProtection="1">
      <alignment horizontal="left" vertical="top" wrapText="1"/>
    </xf>
    <xf numFmtId="164" fontId="5" fillId="2" borderId="7" xfId="0" applyNumberFormat="1" applyFont="1" applyFill="1" applyBorder="1" applyAlignment="1" applyProtection="1">
      <alignment horizontal="center" vertical="center"/>
    </xf>
    <xf numFmtId="0" fontId="1" fillId="2" borderId="5"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0" fontId="8" fillId="0" borderId="0" xfId="0" applyFont="1" applyAlignment="1">
      <alignment horizontal="left" vertical="center"/>
    </xf>
    <xf numFmtId="0" fontId="6" fillId="3" borderId="0" xfId="0" applyFont="1" applyFill="1" applyAlignment="1" applyProtection="1">
      <alignment horizontal="left"/>
      <protection locked="0"/>
    </xf>
    <xf numFmtId="164" fontId="0" fillId="0" borderId="6" xfId="0" applyNumberFormat="1" applyFill="1" applyBorder="1" applyAlignment="1" applyProtection="1">
      <alignment horizontal="center" vertical="center"/>
    </xf>
    <xf numFmtId="164" fontId="0" fillId="0" borderId="1" xfId="0" applyNumberFormat="1" applyFill="1" applyBorder="1" applyAlignment="1" applyProtection="1">
      <alignment horizontal="center" vertical="center"/>
    </xf>
    <xf numFmtId="164" fontId="0" fillId="0" borderId="24" xfId="0" applyNumberFormat="1" applyFill="1" applyBorder="1" applyAlignment="1" applyProtection="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469526</xdr:colOff>
      <xdr:row>16</xdr:row>
      <xdr:rowOff>369795</xdr:rowOff>
    </xdr:from>
    <xdr:to>
      <xdr:col>3</xdr:col>
      <xdr:colOff>872483</xdr:colOff>
      <xdr:row>17</xdr:row>
      <xdr:rowOff>12607</xdr:rowOff>
    </xdr:to>
    <xdr:pic>
      <xdr:nvPicPr>
        <xdr:cNvPr id="2" name="Obrázek 1">
          <a:extLst>
            <a:ext uri="{FF2B5EF4-FFF2-40B4-BE49-F238E27FC236}">
              <a16:creationId xmlns:a16="http://schemas.microsoft.com/office/drawing/2014/main" id="{BBDB678A-911F-4C16-8184-CF988D31FCAE}"/>
            </a:ext>
          </a:extLst>
        </xdr:cNvPr>
        <xdr:cNvPicPr>
          <a:picLocks noChangeAspect="1"/>
        </xdr:cNvPicPr>
      </xdr:nvPicPr>
      <xdr:blipFill>
        <a:blip xmlns:r="http://schemas.openxmlformats.org/officeDocument/2006/relationships" r:embed="rId1"/>
        <a:stretch>
          <a:fillRect/>
        </a:stretch>
      </xdr:blipFill>
      <xdr:spPr>
        <a:xfrm>
          <a:off x="1007408" y="11542060"/>
          <a:ext cx="1433899" cy="1738312"/>
        </a:xfrm>
        <a:prstGeom prst="rect">
          <a:avLst/>
        </a:prstGeom>
      </xdr:spPr>
    </xdr:pic>
    <xdr:clientData/>
  </xdr:twoCellAnchor>
  <xdr:twoCellAnchor editAs="oneCell">
    <xdr:from>
      <xdr:col>2</xdr:col>
      <xdr:colOff>145117</xdr:colOff>
      <xdr:row>15</xdr:row>
      <xdr:rowOff>396688</xdr:rowOff>
    </xdr:from>
    <xdr:to>
      <xdr:col>3</xdr:col>
      <xdr:colOff>807278</xdr:colOff>
      <xdr:row>15</xdr:row>
      <xdr:rowOff>2015938</xdr:rowOff>
    </xdr:to>
    <xdr:pic>
      <xdr:nvPicPr>
        <xdr:cNvPr id="3" name="Obrázek 2">
          <a:extLst>
            <a:ext uri="{FF2B5EF4-FFF2-40B4-BE49-F238E27FC236}">
              <a16:creationId xmlns:a16="http://schemas.microsoft.com/office/drawing/2014/main" id="{C19A7048-753B-4419-B643-CAB40CC216B5}"/>
            </a:ext>
          </a:extLst>
        </xdr:cNvPr>
        <xdr:cNvPicPr>
          <a:picLocks noChangeAspect="1"/>
        </xdr:cNvPicPr>
      </xdr:nvPicPr>
      <xdr:blipFill>
        <a:blip xmlns:r="http://schemas.openxmlformats.org/officeDocument/2006/relationships" r:embed="rId2"/>
        <a:stretch>
          <a:fillRect/>
        </a:stretch>
      </xdr:blipFill>
      <xdr:spPr>
        <a:xfrm>
          <a:off x="1198470" y="9540688"/>
          <a:ext cx="1177632" cy="161925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E4AD7-483C-4889-9FCC-04E8F7D39D26}">
  <sheetPr>
    <pageSetUpPr fitToPage="1"/>
  </sheetPr>
  <dimension ref="A1:K25"/>
  <sheetViews>
    <sheetView tabSelected="1" view="pageBreakPreview" topLeftCell="A4" zoomScale="85" zoomScaleNormal="70" zoomScaleSheetLayoutView="85" workbookViewId="0">
      <selection activeCell="E11" sqref="E11"/>
    </sheetView>
  </sheetViews>
  <sheetFormatPr defaultRowHeight="15" x14ac:dyDescent="0.25"/>
  <cols>
    <col min="1" max="1" width="8" customWidth="1"/>
    <col min="2" max="3" width="7.7109375" customWidth="1"/>
    <col min="4" max="4" width="17.5703125" style="1" customWidth="1"/>
    <col min="5" max="5" width="78.28515625" style="1" customWidth="1"/>
    <col min="6" max="6" width="6.85546875" customWidth="1"/>
    <col min="7" max="7" width="17.42578125" style="1" customWidth="1"/>
    <col min="8" max="8" width="17.42578125" customWidth="1"/>
    <col min="9" max="9" width="21.42578125" customWidth="1"/>
    <col min="10" max="10" width="19.28515625" style="1" customWidth="1"/>
    <col min="11" max="11" width="17.42578125" customWidth="1"/>
    <col min="12" max="12" width="13.5703125" customWidth="1"/>
  </cols>
  <sheetData>
    <row r="1" spans="1:11" ht="18.75" x14ac:dyDescent="0.3">
      <c r="A1" s="39" t="s">
        <v>43</v>
      </c>
    </row>
    <row r="3" spans="1:11" ht="15.75" x14ac:dyDescent="0.25">
      <c r="A3" s="38" t="s">
        <v>42</v>
      </c>
      <c r="B3" s="37"/>
      <c r="C3" s="65"/>
      <c r="D3" s="65"/>
      <c r="E3" s="65"/>
    </row>
    <row r="4" spans="1:11" ht="15.75" thickBot="1" x14ac:dyDescent="0.3"/>
    <row r="5" spans="1:11" ht="30.75" thickBot="1" x14ac:dyDescent="0.3">
      <c r="A5" s="10" t="s">
        <v>10</v>
      </c>
      <c r="B5" s="34" t="s">
        <v>11</v>
      </c>
      <c r="C5" s="35"/>
      <c r="D5" s="36"/>
      <c r="E5" s="11" t="s">
        <v>1</v>
      </c>
      <c r="F5" s="12" t="s">
        <v>6</v>
      </c>
      <c r="G5" s="8" t="s">
        <v>7</v>
      </c>
      <c r="H5" s="12" t="s">
        <v>8</v>
      </c>
      <c r="I5" s="11" t="s">
        <v>9</v>
      </c>
      <c r="J5" s="62" t="s">
        <v>12</v>
      </c>
      <c r="K5" s="63" t="s">
        <v>13</v>
      </c>
    </row>
    <row r="6" spans="1:11" ht="100.5" customHeight="1" x14ac:dyDescent="0.25">
      <c r="A6" s="13">
        <v>1</v>
      </c>
      <c r="B6" s="43" t="s">
        <v>0</v>
      </c>
      <c r="C6" s="44"/>
      <c r="D6" s="45"/>
      <c r="E6" s="46" t="s">
        <v>36</v>
      </c>
      <c r="F6" s="14">
        <v>1</v>
      </c>
      <c r="G6" s="40">
        <v>0</v>
      </c>
      <c r="H6" s="21">
        <f>G6*1.21-G6</f>
        <v>0</v>
      </c>
      <c r="I6" s="66">
        <f>G6*1.21</f>
        <v>0</v>
      </c>
      <c r="J6" s="22">
        <f>G6*F6</f>
        <v>0</v>
      </c>
      <c r="K6" s="23">
        <f>I6*F6</f>
        <v>0</v>
      </c>
    </row>
    <row r="7" spans="1:11" ht="62.25" customHeight="1" x14ac:dyDescent="0.25">
      <c r="A7" s="15">
        <v>2</v>
      </c>
      <c r="B7" s="47" t="s">
        <v>17</v>
      </c>
      <c r="C7" s="48"/>
      <c r="D7" s="49"/>
      <c r="E7" s="50" t="s">
        <v>37</v>
      </c>
      <c r="F7" s="16">
        <v>1</v>
      </c>
      <c r="G7" s="41">
        <v>0</v>
      </c>
      <c r="H7" s="21">
        <f>G7*1.21-G7</f>
        <v>0</v>
      </c>
      <c r="I7" s="66">
        <f>G7*1.21</f>
        <v>0</v>
      </c>
      <c r="J7" s="22">
        <f>G7*F7</f>
        <v>0</v>
      </c>
      <c r="K7" s="23">
        <f>I7*F7</f>
        <v>0</v>
      </c>
    </row>
    <row r="8" spans="1:11" ht="60.75" customHeight="1" x14ac:dyDescent="0.25">
      <c r="A8" s="15">
        <v>3</v>
      </c>
      <c r="B8" s="47" t="s">
        <v>18</v>
      </c>
      <c r="C8" s="48"/>
      <c r="D8" s="49"/>
      <c r="E8" s="50" t="s">
        <v>38</v>
      </c>
      <c r="F8" s="16">
        <v>1</v>
      </c>
      <c r="G8" s="41">
        <v>0</v>
      </c>
      <c r="H8" s="21">
        <f>G8*1.21-G8</f>
        <v>0</v>
      </c>
      <c r="I8" s="66">
        <f>G8*1.21</f>
        <v>0</v>
      </c>
      <c r="J8" s="22">
        <f>G8*F8</f>
        <v>0</v>
      </c>
      <c r="K8" s="23">
        <f>I8*F8</f>
        <v>0</v>
      </c>
    </row>
    <row r="9" spans="1:11" ht="14.25" customHeight="1" x14ac:dyDescent="0.25">
      <c r="A9" s="17" t="s">
        <v>30</v>
      </c>
      <c r="B9" s="18"/>
      <c r="C9" s="18" t="s">
        <v>31</v>
      </c>
      <c r="D9" s="18"/>
      <c r="E9" s="18"/>
      <c r="F9" s="18"/>
      <c r="G9" s="9"/>
      <c r="H9" s="18"/>
      <c r="I9" s="18"/>
      <c r="J9" s="18"/>
      <c r="K9" s="24"/>
    </row>
    <row r="10" spans="1:11" ht="105" x14ac:dyDescent="0.25">
      <c r="A10" s="15">
        <v>4</v>
      </c>
      <c r="B10" s="47" t="s">
        <v>19</v>
      </c>
      <c r="C10" s="48"/>
      <c r="D10" s="49"/>
      <c r="E10" s="50" t="s">
        <v>14</v>
      </c>
      <c r="F10" s="16">
        <v>1</v>
      </c>
      <c r="G10" s="41">
        <v>0</v>
      </c>
      <c r="H10" s="21">
        <f t="shared" ref="H10:H22" si="0">G10*1.21-G10</f>
        <v>0</v>
      </c>
      <c r="I10" s="66">
        <f t="shared" ref="I10:I22" si="1">G10*1.21</f>
        <v>0</v>
      </c>
      <c r="J10" s="22">
        <f t="shared" ref="J10:J22" si="2">G10*F10</f>
        <v>0</v>
      </c>
      <c r="K10" s="23">
        <f t="shared" ref="K10:K22" si="3">I10*F10</f>
        <v>0</v>
      </c>
    </row>
    <row r="11" spans="1:11" ht="50.25" customHeight="1" x14ac:dyDescent="0.25">
      <c r="A11" s="15">
        <v>5</v>
      </c>
      <c r="B11" s="51" t="s">
        <v>20</v>
      </c>
      <c r="C11" s="52"/>
      <c r="D11" s="53"/>
      <c r="E11" s="50" t="s">
        <v>39</v>
      </c>
      <c r="F11" s="16">
        <v>1</v>
      </c>
      <c r="G11" s="41">
        <v>0</v>
      </c>
      <c r="H11" s="21">
        <f t="shared" si="0"/>
        <v>0</v>
      </c>
      <c r="I11" s="66">
        <f t="shared" si="1"/>
        <v>0</v>
      </c>
      <c r="J11" s="22">
        <f t="shared" si="2"/>
        <v>0</v>
      </c>
      <c r="K11" s="23">
        <f t="shared" si="3"/>
        <v>0</v>
      </c>
    </row>
    <row r="12" spans="1:11" ht="45" x14ac:dyDescent="0.25">
      <c r="A12" s="15">
        <v>6</v>
      </c>
      <c r="B12" s="47" t="s">
        <v>21</v>
      </c>
      <c r="C12" s="48"/>
      <c r="D12" s="49"/>
      <c r="E12" s="50" t="s">
        <v>40</v>
      </c>
      <c r="F12" s="16">
        <v>1</v>
      </c>
      <c r="G12" s="41">
        <v>0</v>
      </c>
      <c r="H12" s="21">
        <f t="shared" si="0"/>
        <v>0</v>
      </c>
      <c r="I12" s="66">
        <f t="shared" si="1"/>
        <v>0</v>
      </c>
      <c r="J12" s="22">
        <f t="shared" si="2"/>
        <v>0</v>
      </c>
      <c r="K12" s="23">
        <f t="shared" si="3"/>
        <v>0</v>
      </c>
    </row>
    <row r="13" spans="1:11" x14ac:dyDescent="0.25">
      <c r="A13" s="17" t="s">
        <v>30</v>
      </c>
      <c r="B13" s="18"/>
      <c r="C13" s="18" t="s">
        <v>35</v>
      </c>
      <c r="D13" s="18"/>
      <c r="E13" s="18"/>
      <c r="F13" s="18"/>
      <c r="G13" s="9"/>
      <c r="H13" s="18"/>
      <c r="I13" s="18"/>
      <c r="J13" s="18"/>
      <c r="K13" s="24"/>
    </row>
    <row r="14" spans="1:11" ht="90" customHeight="1" x14ac:dyDescent="0.25">
      <c r="A14" s="15">
        <v>7</v>
      </c>
      <c r="B14" s="47" t="s">
        <v>23</v>
      </c>
      <c r="C14" s="48"/>
      <c r="D14" s="49"/>
      <c r="E14" s="50" t="s">
        <v>33</v>
      </c>
      <c r="F14" s="16">
        <v>2</v>
      </c>
      <c r="G14" s="41">
        <v>0</v>
      </c>
      <c r="H14" s="21">
        <f t="shared" si="0"/>
        <v>0</v>
      </c>
      <c r="I14" s="66">
        <f t="shared" si="1"/>
        <v>0</v>
      </c>
      <c r="J14" s="22">
        <f t="shared" si="2"/>
        <v>0</v>
      </c>
      <c r="K14" s="23">
        <f t="shared" si="3"/>
        <v>0</v>
      </c>
    </row>
    <row r="15" spans="1:11" ht="81" customHeight="1" x14ac:dyDescent="0.25">
      <c r="A15" s="15">
        <v>8</v>
      </c>
      <c r="B15" s="47" t="s">
        <v>24</v>
      </c>
      <c r="C15" s="48"/>
      <c r="D15" s="49"/>
      <c r="E15" s="50" t="s">
        <v>34</v>
      </c>
      <c r="F15" s="16">
        <v>1</v>
      </c>
      <c r="G15" s="41">
        <v>0</v>
      </c>
      <c r="H15" s="21">
        <f t="shared" si="0"/>
        <v>0</v>
      </c>
      <c r="I15" s="66">
        <f t="shared" si="1"/>
        <v>0</v>
      </c>
      <c r="J15" s="22">
        <f t="shared" si="2"/>
        <v>0</v>
      </c>
      <c r="K15" s="23">
        <f t="shared" si="3"/>
        <v>0</v>
      </c>
    </row>
    <row r="16" spans="1:11" ht="159.75" customHeight="1" x14ac:dyDescent="0.25">
      <c r="A16" s="15">
        <v>9</v>
      </c>
      <c r="B16" s="58" t="s">
        <v>26</v>
      </c>
      <c r="C16" s="59"/>
      <c r="D16" s="60"/>
      <c r="E16" s="50" t="s">
        <v>15</v>
      </c>
      <c r="F16" s="16">
        <v>1</v>
      </c>
      <c r="G16" s="41">
        <v>0</v>
      </c>
      <c r="H16" s="25">
        <f t="shared" si="0"/>
        <v>0</v>
      </c>
      <c r="I16" s="67">
        <f t="shared" si="1"/>
        <v>0</v>
      </c>
      <c r="J16" s="26">
        <f t="shared" si="2"/>
        <v>0</v>
      </c>
      <c r="K16" s="27">
        <f t="shared" si="3"/>
        <v>0</v>
      </c>
    </row>
    <row r="17" spans="1:11" ht="165" x14ac:dyDescent="0.25">
      <c r="A17" s="15">
        <v>10</v>
      </c>
      <c r="B17" s="58" t="s">
        <v>25</v>
      </c>
      <c r="C17" s="59"/>
      <c r="D17" s="60"/>
      <c r="E17" s="50" t="s">
        <v>16</v>
      </c>
      <c r="F17" s="16">
        <v>30</v>
      </c>
      <c r="G17" s="41">
        <v>0</v>
      </c>
      <c r="H17" s="25">
        <f t="shared" si="0"/>
        <v>0</v>
      </c>
      <c r="I17" s="67">
        <f t="shared" si="1"/>
        <v>0</v>
      </c>
      <c r="J17" s="26">
        <f t="shared" si="2"/>
        <v>0</v>
      </c>
      <c r="K17" s="27">
        <f t="shared" si="3"/>
        <v>0</v>
      </c>
    </row>
    <row r="18" spans="1:11" ht="196.5" customHeight="1" x14ac:dyDescent="0.25">
      <c r="A18" s="15">
        <v>11</v>
      </c>
      <c r="B18" s="51" t="s">
        <v>2</v>
      </c>
      <c r="C18" s="52"/>
      <c r="D18" s="53"/>
      <c r="E18" s="50" t="s">
        <v>27</v>
      </c>
      <c r="F18" s="16">
        <v>5</v>
      </c>
      <c r="G18" s="41">
        <v>0</v>
      </c>
      <c r="H18" s="21">
        <f t="shared" si="0"/>
        <v>0</v>
      </c>
      <c r="I18" s="66">
        <f t="shared" si="1"/>
        <v>0</v>
      </c>
      <c r="J18" s="22">
        <f t="shared" si="2"/>
        <v>0</v>
      </c>
      <c r="K18" s="23">
        <f t="shared" si="3"/>
        <v>0</v>
      </c>
    </row>
    <row r="19" spans="1:11" ht="48.75" customHeight="1" x14ac:dyDescent="0.25">
      <c r="A19" s="15">
        <v>12</v>
      </c>
      <c r="B19" s="51" t="s">
        <v>3</v>
      </c>
      <c r="C19" s="52"/>
      <c r="D19" s="53"/>
      <c r="E19" s="50"/>
      <c r="F19" s="16">
        <v>1</v>
      </c>
      <c r="G19" s="41">
        <v>0</v>
      </c>
      <c r="H19" s="21">
        <f t="shared" si="0"/>
        <v>0</v>
      </c>
      <c r="I19" s="66">
        <f t="shared" si="1"/>
        <v>0</v>
      </c>
      <c r="J19" s="22">
        <f t="shared" si="2"/>
        <v>0</v>
      </c>
      <c r="K19" s="23">
        <f t="shared" si="3"/>
        <v>0</v>
      </c>
    </row>
    <row r="20" spans="1:11" ht="48.75" customHeight="1" x14ac:dyDescent="0.25">
      <c r="A20" s="15">
        <v>13</v>
      </c>
      <c r="B20" s="51" t="s">
        <v>4</v>
      </c>
      <c r="C20" s="52"/>
      <c r="D20" s="53"/>
      <c r="E20" s="50"/>
      <c r="F20" s="16">
        <v>1</v>
      </c>
      <c r="G20" s="41">
        <v>0</v>
      </c>
      <c r="H20" s="21">
        <f t="shared" si="0"/>
        <v>0</v>
      </c>
      <c r="I20" s="66">
        <f t="shared" si="1"/>
        <v>0</v>
      </c>
      <c r="J20" s="22">
        <f t="shared" si="2"/>
        <v>0</v>
      </c>
      <c r="K20" s="23">
        <f t="shared" si="3"/>
        <v>0</v>
      </c>
    </row>
    <row r="21" spans="1:11" x14ac:dyDescent="0.25">
      <c r="A21" s="15">
        <v>14</v>
      </c>
      <c r="B21" s="51" t="s">
        <v>5</v>
      </c>
      <c r="C21" s="52"/>
      <c r="D21" s="53"/>
      <c r="E21" s="50"/>
      <c r="F21" s="16">
        <v>1</v>
      </c>
      <c r="G21" s="41">
        <v>0</v>
      </c>
      <c r="H21" s="21">
        <f t="shared" si="0"/>
        <v>0</v>
      </c>
      <c r="I21" s="66">
        <f t="shared" si="1"/>
        <v>0</v>
      </c>
      <c r="J21" s="22">
        <f t="shared" si="2"/>
        <v>0</v>
      </c>
      <c r="K21" s="23">
        <f t="shared" si="3"/>
        <v>0</v>
      </c>
    </row>
    <row r="22" spans="1:11" ht="30.75" thickBot="1" x14ac:dyDescent="0.3">
      <c r="A22" s="19">
        <v>15</v>
      </c>
      <c r="B22" s="54" t="s">
        <v>29</v>
      </c>
      <c r="C22" s="55"/>
      <c r="D22" s="56"/>
      <c r="E22" s="57" t="s">
        <v>22</v>
      </c>
      <c r="F22" s="20">
        <v>1</v>
      </c>
      <c r="G22" s="42">
        <v>0</v>
      </c>
      <c r="H22" s="28">
        <f t="shared" si="0"/>
        <v>0</v>
      </c>
      <c r="I22" s="68">
        <f t="shared" si="1"/>
        <v>0</v>
      </c>
      <c r="J22" s="29">
        <f t="shared" si="2"/>
        <v>0</v>
      </c>
      <c r="K22" s="30">
        <f t="shared" si="3"/>
        <v>0</v>
      </c>
    </row>
    <row r="23" spans="1:11" ht="22.5" customHeight="1" thickBot="1" x14ac:dyDescent="0.3">
      <c r="A23" s="4"/>
      <c r="B23" s="5"/>
      <c r="C23" s="5"/>
      <c r="D23" s="5"/>
      <c r="E23" s="5"/>
      <c r="F23" s="4"/>
      <c r="G23" s="7"/>
      <c r="H23" s="61" t="s">
        <v>32</v>
      </c>
      <c r="I23" s="31"/>
      <c r="J23" s="32">
        <f>SUM(J6:J22)</f>
        <v>0</v>
      </c>
      <c r="K23" s="33">
        <f>SUM(K6:K22)</f>
        <v>0</v>
      </c>
    </row>
    <row r="24" spans="1:11" ht="15.75" x14ac:dyDescent="0.25">
      <c r="A24" s="4"/>
      <c r="B24" s="64" t="s">
        <v>28</v>
      </c>
      <c r="C24" s="6"/>
      <c r="D24" s="6"/>
      <c r="E24" s="5"/>
      <c r="F24" s="4"/>
      <c r="G24" s="5"/>
      <c r="H24" s="4"/>
      <c r="I24" s="4"/>
      <c r="J24" s="5"/>
      <c r="K24" s="4"/>
    </row>
    <row r="25" spans="1:11" ht="15.75" x14ac:dyDescent="0.25">
      <c r="A25" s="2"/>
      <c r="B25" s="64" t="s">
        <v>41</v>
      </c>
      <c r="C25" s="2"/>
      <c r="D25" s="3"/>
      <c r="E25" s="3"/>
      <c r="F25" s="2"/>
      <c r="G25" s="3"/>
      <c r="H25" s="2"/>
      <c r="I25" s="2"/>
      <c r="J25" s="3"/>
      <c r="K25" s="2"/>
    </row>
  </sheetData>
  <sheetProtection algorithmName="SHA-512" hashValue="YK8Ynse2mHRs9AuLybPzumq7uBV+tsIOvjFAv89/IlU9PS3bk7X+3CpadBV9pQNRTegVu0X3VhX8L+0dJy3Jfg==" saltValue="g4Ey53KXYt9j0WFWDsIHBQ==" spinCount="100000" sheet="1" objects="1" scenarios="1"/>
  <mergeCells count="17">
    <mergeCell ref="C3:E3"/>
    <mergeCell ref="B22:D22"/>
    <mergeCell ref="B17:D17"/>
    <mergeCell ref="B18:D18"/>
    <mergeCell ref="B19:D19"/>
    <mergeCell ref="B20:D20"/>
    <mergeCell ref="B21:D21"/>
    <mergeCell ref="B5:D5"/>
    <mergeCell ref="B7:D7"/>
    <mergeCell ref="B8:D8"/>
    <mergeCell ref="B6:D6"/>
    <mergeCell ref="B10:D10"/>
    <mergeCell ref="B11:D11"/>
    <mergeCell ref="B12:D12"/>
    <mergeCell ref="B14:D14"/>
    <mergeCell ref="B15:D15"/>
    <mergeCell ref="B16:D16"/>
  </mergeCells>
  <pageMargins left="0.25" right="0.13" top="0.5" bottom="0.78740157499999996" header="0.3" footer="0.3"/>
  <pageSetup paperSize="9" scale="45"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kalkulace- nábytek</vt:lpstr>
      <vt:lpstr>'kalkulace- nábytek'!Oblast_tisku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Kotoučková Jana Bc. DiS.</cp:lastModifiedBy>
  <cp:lastPrinted>2024-09-25T16:07:56Z</cp:lastPrinted>
  <dcterms:created xsi:type="dcterms:W3CDTF">2024-09-20T05:16:38Z</dcterms:created>
  <dcterms:modified xsi:type="dcterms:W3CDTF">2024-09-25T16:08:00Z</dcterms:modified>
</cp:coreProperties>
</file>