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work\Baletka\Zdar_n_Saz\04-1_zmena_VS\odevzdano\VZT\edit\"/>
    </mc:Choice>
  </mc:AlternateContent>
  <xr:revisionPtr revIDLastSave="0" documentId="13_ncr:1_{63AFA4C5-61DA-41DF-8A0D-8D4C67FA3674}" xr6:coauthVersionLast="47" xr6:coauthVersionMax="47" xr10:uidLastSave="{00000000-0000-0000-0000-000000000000}"/>
  <bookViews>
    <workbookView xWindow="420" yWindow="210" windowWidth="27990" windowHeight="17220" xr2:uid="{00000000-000D-0000-FFFF-FFFF00000000}"/>
  </bookViews>
  <sheets>
    <sheet name="AHU" sheetId="1" r:id="rId1"/>
  </sheets>
  <definedNames>
    <definedName name="_xlnm.Print_Titles" localSheetId="0">AHU!$1:$7</definedName>
    <definedName name="_xlnm.Print_Area" localSheetId="0">AHU!$A$1:$AH$21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1" l="1"/>
  <c r="K21" i="1"/>
  <c r="K20" i="1"/>
  <c r="K19" i="1"/>
  <c r="K15" i="1"/>
  <c r="K14" i="1" l="1"/>
  <c r="K18" i="1"/>
  <c r="K12" i="1" l="1"/>
  <c r="K11" i="1"/>
  <c r="K10" i="1" l="1"/>
  <c r="K5" i="1" l="1"/>
  <c r="K23" i="1"/>
  <c r="W5" i="1"/>
  <c r="Q5" i="1"/>
</calcChain>
</file>

<file path=xl/sharedStrings.xml><?xml version="1.0" encoding="utf-8"?>
<sst xmlns="http://schemas.openxmlformats.org/spreadsheetml/2006/main" count="155" uniqueCount="106">
  <si>
    <t xml:space="preserve">typ </t>
  </si>
  <si>
    <t>množství vzduchu</t>
  </si>
  <si>
    <t>externí tlak</t>
  </si>
  <si>
    <t>výrobce</t>
  </si>
  <si>
    <t>ks</t>
  </si>
  <si>
    <t>hmotnost</t>
  </si>
  <si>
    <t>elektrická energie</t>
  </si>
  <si>
    <t>chlazení</t>
  </si>
  <si>
    <t>ohřev</t>
  </si>
  <si>
    <t xml:space="preserve">akustický výkon </t>
  </si>
  <si>
    <t>umístění</t>
  </si>
  <si>
    <t>poznámka</t>
  </si>
  <si>
    <t xml:space="preserve"> elektrický příkon jednotkový</t>
  </si>
  <si>
    <t xml:space="preserve"> elektrický příkon</t>
  </si>
  <si>
    <t>proud odběrový</t>
  </si>
  <si>
    <t>proud rozběhový</t>
  </si>
  <si>
    <t>napětí/ frekvence</t>
  </si>
  <si>
    <t>chladící výkon jednotkový citelný</t>
  </si>
  <si>
    <t>chladící výkon jednotkový celkový</t>
  </si>
  <si>
    <t>chladící výkon celkový - chladící voda</t>
  </si>
  <si>
    <t>tlaková ztráta na vodě</t>
  </si>
  <si>
    <t>regulační uzel zajišťuje</t>
  </si>
  <si>
    <t>topný výkon jednotkový - předehřev</t>
  </si>
  <si>
    <t>topný výkon jednotkový - dohřev</t>
  </si>
  <si>
    <t>topný výkon celkový</t>
  </si>
  <si>
    <t>sání</t>
  </si>
  <si>
    <t>výtlak</t>
  </si>
  <si>
    <t>do okolí</t>
  </si>
  <si>
    <t xml:space="preserve"> číslo</t>
  </si>
  <si>
    <t>název</t>
  </si>
  <si>
    <t>( m3/h )</t>
  </si>
  <si>
    <t>(Pa)</t>
  </si>
  <si>
    <t>(kg)</t>
  </si>
  <si>
    <t>(kW)</t>
  </si>
  <si>
    <t>( A )</t>
  </si>
  <si>
    <t>( V/Hz )</t>
  </si>
  <si>
    <t>(kPa)</t>
  </si>
  <si>
    <t>(°C)</t>
  </si>
  <si>
    <t>(kg/h)</t>
  </si>
  <si>
    <t>(dB(A) )</t>
  </si>
  <si>
    <t>ZAŘÍZENÍ</t>
  </si>
  <si>
    <t>celkem</t>
  </si>
  <si>
    <t>přívod</t>
  </si>
  <si>
    <t>odtah</t>
  </si>
  <si>
    <t>napojení na záložní zdroj energie</t>
  </si>
  <si>
    <t>230/50</t>
  </si>
  <si>
    <t>VV1</t>
  </si>
  <si>
    <t>VZT WC1</t>
  </si>
  <si>
    <t>VZT1</t>
  </si>
  <si>
    <t>CHV1</t>
  </si>
  <si>
    <t>VZT VS</t>
  </si>
  <si>
    <t>CHR</t>
  </si>
  <si>
    <t>CHG</t>
  </si>
  <si>
    <t>VZT 2</t>
  </si>
  <si>
    <t>VZT WC2</t>
  </si>
  <si>
    <t>CHS1</t>
  </si>
  <si>
    <t>CHS2</t>
  </si>
  <si>
    <t>CHZ</t>
  </si>
  <si>
    <t>VZT jednotka - větrání 1.NP, chlazení a vlhčení galerií</t>
  </si>
  <si>
    <t>Chladící jednotka - chlazení k VZT1</t>
  </si>
  <si>
    <t>podhled WC 1.NP</t>
  </si>
  <si>
    <t>Elektrický vyvíječ páry - vlhčení k VZT1</t>
  </si>
  <si>
    <t>Ventilátor - samostatný odtah zázemí 1.NP</t>
  </si>
  <si>
    <t>Ventilátor - samostatné větrání výměníkové stanice</t>
  </si>
  <si>
    <t>Chladicí jednotka - chlazení respiria</t>
  </si>
  <si>
    <t>VZT jednotka - větrání sálu a zasedací místnosti na 2.NP</t>
  </si>
  <si>
    <t>Ventilátor - samostatný odtah zázemí 2.NP</t>
  </si>
  <si>
    <t>Chladící jednotka - chlazení sálu - a</t>
  </si>
  <si>
    <t>Chladící jednotka - chlazení sálu - b</t>
  </si>
  <si>
    <t>Chladící jednotka - chlazení zasedací místnosti</t>
  </si>
  <si>
    <t>střecha nad respiriem</t>
  </si>
  <si>
    <t>půda</t>
  </si>
  <si>
    <t>teplota vzduchu za ohřívačem (voda 80/60°C)</t>
  </si>
  <si>
    <t>teplota vzduchu za chladičem
(chladivo)</t>
  </si>
  <si>
    <t>VZT</t>
  </si>
  <si>
    <t>VZT1.CHL</t>
  </si>
  <si>
    <t>Potrubní chladič - VZT1</t>
  </si>
  <si>
    <t>tlaková ztráta voda/chladivo</t>
  </si>
  <si>
    <t>Maximální parní výkon</t>
  </si>
  <si>
    <t>(l/min)</t>
  </si>
  <si>
    <t>Potřeba vody pro plnění</t>
  </si>
  <si>
    <t xml:space="preserve">CHL - propojení zdroje chladu a zónového chladiče chl. potrubím.                                                                                               ZTI: Odvod kondenzátu od zónového chladiče.      </t>
  </si>
  <si>
    <t>WC 1.NP</t>
  </si>
  <si>
    <t xml:space="preserve">EL/EPS/MaR: Silové napájení vč. Jištění. Spouštět dle časového programu a dle čidla teploty v prostoru (při nárůstu nad 28 °C s možností přenastavení). </t>
  </si>
  <si>
    <t xml:space="preserve">EL/EPS/MaR: Silové napájení vč. jištění a napojení do MaR. Jednotka bude vybavena autonomní regulací s napojením na MaR.                                                                                                                                                                                                      VZT: Prokablování s externími komponenty (olvádací panel, servopohony uzavíracích klapek, potrubní čidlo teploty, směšovací uzel vč. protimrazové ochrany, VAV sada) bude v rámci dodávky VZT.                                                                                                                                                                                              TT: napojení vodního výměníku (směšovací uzel v rámci dodávky VZT)                                                                                                                                      ZTI - zajistí odvod kondenzátu od VZT jednotky, vč. sifonu funkčního i v případě vyschnutí.                                                                                              </t>
  </si>
  <si>
    <t>ESI/ESL/MaR - zajistí silové napájení včetně jištění. Řízeno centrálním systémem MaR (0-10V dle požadované vlhkosti přívodního vzduchu, čidlo vlhkosti dodávkou MaR.)                                                                                                                                          VZT - Dodávku a prokabelování bezpečenostího okruhu pro blokaci zvlhčovače (bezp. hygrostat, čidlo tl. diference) zajistí profese VZT
ZTI - zajistí studenou vodu pro parní vlhčení - doplňování průběžně; zajistí napojení na odvod kondenzátu - teplotní odolnost min. 90°C.</t>
  </si>
  <si>
    <t>EL/EPS/MaR: Silové napájení vč. jištění. Doporučené jištění 16A. Napojení na MaR prostřednictvím AHU boxu (uvolnění do chodu, omezení max výkonu, chybové hlášky)                                                                                                                                                                       VZT -  Prokabelování s VZT řídicím boxem (řídicí box a modul pro omezení výkonu dodávkou VZT) a s VZT1 bude zajištěno v rámci dodávky VZT.</t>
  </si>
  <si>
    <t xml:space="preserve">EL/EPS/MaR: Silové napájení a jištění venkovní jednotky (max. doporučené jištění 20A) a její napojení na MaR. Autonomní regulace (kabelový ovladač) v dodávce CHL vč. prokabelování.                                                                                                                                                               CHL - zajistí propojení vnitřních jednotek s venkovní kondenzační jednotkou (napájení, komunikace, chladivo) a instalaci kabelových ovladačů.
ZTI - zajistí odvod kondenzátu od vnitřních jednotek, vč. sifonu funkčního i v případě vyschnutí. </t>
  </si>
  <si>
    <t xml:space="preserve">EL/EPS/MaR: Silové napájení a jištění venkovní jednotky (max. doporučené jištění 25A) a její napojení na MaR.  Autonomní regulace (kabelový ovladač) v dodávce CHL vč. prokabelování.                                                                                                                                                                                            CHL - zajistí propojení vnitřní jednotky s venkovní kondenzační jednotkou (napájení, komunikace, chladivo) a instalaci kabelového ovladače.
ZTI - zajistí odvod kondenzátu od vnitřních jednotek, vč. sifonu funkčního i v případě vyschnutí. </t>
  </si>
  <si>
    <t>EL/EPS/MaR: Silové napájení vč. jištění. Spouštět dle čidla obsazenosti WC (nebo od světla) s doběhem a podle časového programu nebo dálkově ručně.</t>
  </si>
  <si>
    <t>VZT jednotka</t>
  </si>
  <si>
    <t>Potrubní chladič (přímý výparník)</t>
  </si>
  <si>
    <t>Kondenzační jednotka</t>
  </si>
  <si>
    <t>Parní zvlhčovač</t>
  </si>
  <si>
    <t>Ventilátor</t>
  </si>
  <si>
    <t>Multisplit (1+2)</t>
  </si>
  <si>
    <t>Split jednotka</t>
  </si>
  <si>
    <t>Chladicí jednotka pro galerii u náměstí a TIC</t>
  </si>
  <si>
    <t xml:space="preserve">EL/EPS/MaR: Silové napájení vč. jištění a napojení do MaR. Jednotka bude vybavena autonomní regulací s napojením na MaR.                                                                                                                                                                                                      VZT: Prokablování s externími komponenty (olvádací panel, servopohony uzavíracích klapek, potrubní čidlo teploty - umístit za potr. chladič, směšovací uzel vč. protimrazové ochrany, řízení zdroje chladu VZT1.CHL) bude v rámci dodávky VZT. Jednotka bude vybavena autonomní regulací s napojením na MaR.                                                                                                                                                                                             TT: napojení vodního výměníku (směšovací uzel v rámci dodávky VZT)                                                                                               </t>
  </si>
  <si>
    <t>EL/EPS/MaR: Silové napájení a jištění venkovní jednotky (max. doporučené jištění 25A) a její napojení na MaR.  Autonomní regulace (kabelový ovladač) v dodávce CHL vč. prokabelování.                                                                                                                                                                                            CHL - zajistí propojení vnitřních jednotek s venkovní kondenzační jednotkou (napájení, komunikace, chladivo) a instalaci kabelových ovladačů.
ZTI - zajistí odvod kondenzátu od vnitřních jednotek, vč. sifonu funkčního i v případě vyschnutí. V případě vnitřní jednotky v galerii ZTI zajistí napojení výtlaku kondenzátního čerpadla v prostoru půdy přes sifon funkční i v případě vyschnutí. 4erpadlo kondenzátu od jednotky v galerii je dodávkou CHL vč. hadice až na půdu vedenou v trase chladiva a napájení čerpadla. Bude zajištěna blokace chlazení nebo bude spuštěn alarma v případěporuchy čerpadla.</t>
  </si>
  <si>
    <t>VZT UK</t>
  </si>
  <si>
    <t>Ventilátor - samostatné větrání úklidové místnosti</t>
  </si>
  <si>
    <t>podhled</t>
  </si>
  <si>
    <t>pod stropem VS</t>
  </si>
  <si>
    <t>EL/EPS/MaR: Silové napájení vč. Jištění. Spouštět dle časového programu a manálně s doběhem</t>
  </si>
  <si>
    <t>Kulturní centrum Stará radnice - rekonstrukce - DPS - TECHNICKÁ ZPRÁVA - PŘÍLOHA Č.1 - TABULKA ZAŘÍZENÍ - R.01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</si>
</sst>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č"/>
    <numFmt numFmtId="165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Arial CE"/>
      <charset val="238"/>
    </font>
    <font>
      <i/>
      <sz val="10"/>
      <name val="Arial CE"/>
      <charset val="238"/>
    </font>
    <font>
      <sz val="10"/>
      <color indexed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79">
    <xf numFmtId="0" fontId="0" fillId="0" borderId="0" xfId="0"/>
    <xf numFmtId="0" fontId="1" fillId="0" borderId="2" xfId="1" applyBorder="1" applyAlignment="1">
      <alignment horizontal="center" vertical="center" wrapText="1"/>
    </xf>
    <xf numFmtId="49" fontId="1" fillId="0" borderId="2" xfId="1" applyNumberForma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1" applyFill="1" applyBorder="1" applyAlignment="1">
      <alignment horizontal="center" vertical="center" textRotation="90" wrapText="1"/>
    </xf>
    <xf numFmtId="0" fontId="1" fillId="3" borderId="2" xfId="1" applyFill="1" applyBorder="1" applyAlignment="1">
      <alignment horizontal="center" vertical="center" textRotation="90" wrapText="1"/>
    </xf>
    <xf numFmtId="165" fontId="1" fillId="4" borderId="2" xfId="1" applyNumberFormat="1" applyFill="1" applyBorder="1" applyAlignment="1">
      <alignment horizontal="center" vertical="center" textRotation="90" wrapText="1"/>
    </xf>
    <xf numFmtId="164" fontId="1" fillId="4" borderId="2" xfId="1" applyNumberFormat="1" applyFill="1" applyBorder="1" applyAlignment="1">
      <alignment horizontal="center" vertical="center" textRotation="90" wrapText="1"/>
    </xf>
    <xf numFmtId="0" fontId="1" fillId="0" borderId="5" xfId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 vertical="center" wrapText="1"/>
    </xf>
    <xf numFmtId="49" fontId="1" fillId="0" borderId="5" xfId="1" applyNumberForma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3" fontId="3" fillId="0" borderId="5" xfId="1" applyNumberFormat="1" applyFont="1" applyBorder="1" applyAlignment="1">
      <alignment horizontal="center" vertical="center" wrapText="1"/>
    </xf>
    <xf numFmtId="2" fontId="3" fillId="0" borderId="5" xfId="1" applyNumberFormat="1" applyFont="1" applyBorder="1" applyAlignment="1">
      <alignment horizontal="center" vertical="center" wrapText="1"/>
    </xf>
    <xf numFmtId="0" fontId="3" fillId="4" borderId="5" xfId="1" applyFont="1" applyFill="1" applyBorder="1" applyAlignment="1">
      <alignment horizontal="center" vertical="center" wrapText="1"/>
    </xf>
    <xf numFmtId="165" fontId="3" fillId="4" borderId="5" xfId="1" applyNumberFormat="1" applyFont="1" applyFill="1" applyBorder="1" applyAlignment="1">
      <alignment horizontal="center" vertical="center" wrapText="1"/>
    </xf>
    <xf numFmtId="164" fontId="3" fillId="4" borderId="5" xfId="1" applyNumberFormat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165" fontId="3" fillId="3" borderId="5" xfId="1" applyNumberFormat="1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1" fontId="1" fillId="0" borderId="2" xfId="1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8" xfId="1" applyNumberFormat="1" applyBorder="1" applyAlignment="1">
      <alignment horizontal="center" vertical="center" wrapText="1"/>
    </xf>
    <xf numFmtId="2" fontId="2" fillId="0" borderId="9" xfId="1" applyNumberFormat="1" applyFont="1" applyBorder="1" applyAlignment="1">
      <alignment vertical="center"/>
    </xf>
    <xf numFmtId="0" fontId="0" fillId="0" borderId="10" xfId="0" applyBorder="1"/>
    <xf numFmtId="0" fontId="0" fillId="0" borderId="11" xfId="0" applyBorder="1"/>
    <xf numFmtId="165" fontId="1" fillId="0" borderId="2" xfId="1" applyNumberFormat="1" applyBorder="1" applyAlignment="1">
      <alignment horizontal="center" vertical="center" wrapText="1"/>
    </xf>
    <xf numFmtId="0" fontId="5" fillId="0" borderId="0" xfId="0" applyFont="1"/>
    <xf numFmtId="49" fontId="6" fillId="0" borderId="13" xfId="0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" fontId="6" fillId="0" borderId="12" xfId="1" applyNumberFormat="1" applyFont="1" applyBorder="1" applyAlignment="1">
      <alignment horizontal="center" vertical="center" wrapText="1"/>
    </xf>
    <xf numFmtId="165" fontId="6" fillId="0" borderId="12" xfId="1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/>
    </xf>
    <xf numFmtId="2" fontId="1" fillId="0" borderId="2" xfId="1" applyNumberForma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1" applyBorder="1" applyAlignment="1">
      <alignment horizontal="center" wrapText="1"/>
    </xf>
    <xf numFmtId="49" fontId="1" fillId="0" borderId="2" xfId="1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14" xfId="0" applyFont="1" applyBorder="1" applyAlignment="1">
      <alignment horizontal="left" vertical="center" wrapText="1"/>
    </xf>
    <xf numFmtId="0" fontId="1" fillId="0" borderId="0" xfId="1" applyAlignment="1">
      <alignment horizontal="center" vertical="center" wrapText="1"/>
    </xf>
    <xf numFmtId="49" fontId="1" fillId="0" borderId="16" xfId="1" applyNumberFormat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1" fontId="1" fillId="0" borderId="16" xfId="1" applyNumberForma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1" fillId="0" borderId="20" xfId="1" applyBorder="1" applyAlignment="1">
      <alignment horizontal="center" vertical="center" wrapText="1"/>
    </xf>
    <xf numFmtId="49" fontId="1" fillId="0" borderId="20" xfId="1" applyNumberForma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wrapText="1"/>
    </xf>
    <xf numFmtId="1" fontId="1" fillId="0" borderId="8" xfId="1" applyNumberFormat="1" applyBorder="1" applyAlignment="1">
      <alignment horizontal="center" vertical="center" wrapText="1"/>
    </xf>
    <xf numFmtId="1" fontId="1" fillId="0" borderId="16" xfId="1" applyNumberFormat="1" applyBorder="1" applyAlignment="1">
      <alignment horizontal="center" vertical="center" wrapText="1"/>
    </xf>
    <xf numFmtId="165" fontId="1" fillId="0" borderId="2" xfId="1" applyNumberFormat="1" applyBorder="1" applyAlignment="1">
      <alignment horizontal="center" vertical="center" textRotation="90" wrapText="1"/>
    </xf>
    <xf numFmtId="0" fontId="1" fillId="0" borderId="2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8" xfId="1" applyNumberFormat="1" applyBorder="1" applyAlignment="1">
      <alignment horizontal="center" vertical="center" wrapText="1"/>
    </xf>
    <xf numFmtId="49" fontId="1" fillId="0" borderId="16" xfId="1" applyNumberForma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textRotation="90" wrapText="1"/>
    </xf>
    <xf numFmtId="0" fontId="1" fillId="0" borderId="1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textRotation="90" wrapText="1"/>
    </xf>
    <xf numFmtId="0" fontId="1" fillId="0" borderId="16" xfId="1" applyBorder="1" applyAlignment="1">
      <alignment horizontal="center" vertical="center" textRotation="90" wrapText="1"/>
    </xf>
    <xf numFmtId="164" fontId="1" fillId="4" borderId="2" xfId="1" applyNumberFormat="1" applyFill="1" applyBorder="1" applyAlignment="1">
      <alignment horizontal="center" vertical="center" wrapText="1"/>
    </xf>
    <xf numFmtId="0" fontId="1" fillId="2" borderId="2" xfId="1" applyFill="1" applyBorder="1" applyAlignment="1">
      <alignment horizontal="center" vertical="center" wrapText="1"/>
    </xf>
    <xf numFmtId="165" fontId="1" fillId="3" borderId="2" xfId="1" applyNumberFormat="1" applyFill="1" applyBorder="1" applyAlignment="1">
      <alignment horizontal="center" vertical="center" wrapText="1"/>
    </xf>
  </cellXfs>
  <cellStyles count="4">
    <cellStyle name="Normální" xfId="0" builtinId="0"/>
    <cellStyle name="Normální 2" xfId="3" xr:uid="{00000000-0005-0000-0000-000001000000}"/>
    <cellStyle name="Normální 3" xfId="2" xr:uid="{00000000-0005-0000-0000-000002000000}"/>
    <cellStyle name="normální_Tab výkonů AUPARK III  MALL 20122006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"/>
  <sheetViews>
    <sheetView tabSelected="1" zoomScale="94" zoomScaleNormal="70" zoomScaleSheetLayoutView="100" workbookViewId="0">
      <pane ySplit="5" topLeftCell="A6" activePane="bottomLeft" state="frozen"/>
      <selection pane="bottomLeft" activeCell="A2" sqref="A2:B3"/>
    </sheetView>
  </sheetViews>
  <sheetFormatPr defaultRowHeight="15" x14ac:dyDescent="0.25"/>
  <cols>
    <col min="1" max="1" width="15.7109375" customWidth="1"/>
    <col min="2" max="2" width="50.85546875" customWidth="1"/>
    <col min="3" max="3" width="28.28515625" customWidth="1"/>
    <col min="4" max="4" width="9.28515625" customWidth="1"/>
    <col min="5" max="5" width="7.85546875" customWidth="1"/>
    <col min="6" max="6" width="5.7109375" customWidth="1"/>
    <col min="7" max="7" width="17.42578125" bestFit="1" customWidth="1"/>
    <col min="8" max="8" width="5.42578125" customWidth="1"/>
    <col min="9" max="9" width="6.28515625" customWidth="1"/>
    <col min="10" max="11" width="6.5703125" customWidth="1"/>
    <col min="12" max="12" width="8" customWidth="1"/>
    <col min="13" max="13" width="6.5703125" customWidth="1"/>
    <col min="14" max="14" width="7.5703125" customWidth="1"/>
    <col min="15" max="16" width="6.5703125" customWidth="1"/>
    <col min="17" max="17" width="7.85546875" customWidth="1"/>
    <col min="18" max="18" width="8" customWidth="1"/>
    <col min="19" max="20" width="6.5703125" customWidth="1"/>
    <col min="21" max="22" width="7.140625" customWidth="1"/>
    <col min="23" max="23" width="9.42578125" customWidth="1"/>
    <col min="24" max="24" width="8" customWidth="1"/>
    <col min="25" max="25" width="7.7109375" customWidth="1"/>
    <col min="26" max="26" width="6.5703125" customWidth="1"/>
    <col min="27" max="28" width="7.42578125" customWidth="1"/>
    <col min="29" max="29" width="8.7109375" customWidth="1"/>
    <col min="30" max="30" width="9" customWidth="1"/>
    <col min="31" max="31" width="8.42578125" customWidth="1"/>
    <col min="32" max="32" width="5.42578125" customWidth="1"/>
    <col min="33" max="33" width="17.140625" customWidth="1"/>
    <col min="34" max="34" width="98" customWidth="1"/>
  </cols>
  <sheetData>
    <row r="1" spans="1:34" ht="20.25" x14ac:dyDescent="0.25">
      <c r="A1" s="26" t="s">
        <v>105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8"/>
    </row>
    <row r="2" spans="1:34" ht="24.75" customHeight="1" x14ac:dyDescent="0.25">
      <c r="A2" s="73" t="s">
        <v>40</v>
      </c>
      <c r="B2" s="60"/>
      <c r="C2" s="60" t="s">
        <v>0</v>
      </c>
      <c r="D2" s="60"/>
      <c r="E2" s="72" t="s">
        <v>1</v>
      </c>
      <c r="F2" s="72" t="s">
        <v>2</v>
      </c>
      <c r="G2" s="72" t="s">
        <v>3</v>
      </c>
      <c r="H2" s="72" t="s">
        <v>4</v>
      </c>
      <c r="I2" s="74" t="s">
        <v>5</v>
      </c>
      <c r="J2" s="76" t="s">
        <v>6</v>
      </c>
      <c r="K2" s="76"/>
      <c r="L2" s="76"/>
      <c r="M2" s="76"/>
      <c r="N2" s="76"/>
      <c r="O2" s="77" t="s">
        <v>7</v>
      </c>
      <c r="P2" s="77"/>
      <c r="Q2" s="77"/>
      <c r="R2" s="77"/>
      <c r="S2" s="77"/>
      <c r="T2" s="77"/>
      <c r="U2" s="78" t="s">
        <v>8</v>
      </c>
      <c r="V2" s="78"/>
      <c r="W2" s="78"/>
      <c r="X2" s="78"/>
      <c r="Y2" s="78"/>
      <c r="Z2" s="78"/>
      <c r="AA2" s="59" t="s">
        <v>78</v>
      </c>
      <c r="AB2" s="59" t="s">
        <v>80</v>
      </c>
      <c r="AC2" s="60" t="s">
        <v>9</v>
      </c>
      <c r="AD2" s="60"/>
      <c r="AE2" s="60"/>
      <c r="AF2" s="72" t="s">
        <v>44</v>
      </c>
      <c r="AG2" s="72" t="s">
        <v>10</v>
      </c>
      <c r="AH2" s="71" t="s">
        <v>11</v>
      </c>
    </row>
    <row r="3" spans="1:34" ht="136.5" x14ac:dyDescent="0.25">
      <c r="A3" s="73"/>
      <c r="B3" s="60"/>
      <c r="C3" s="60"/>
      <c r="D3" s="60"/>
      <c r="E3" s="72"/>
      <c r="F3" s="72"/>
      <c r="G3" s="72"/>
      <c r="H3" s="72"/>
      <c r="I3" s="75"/>
      <c r="J3" s="6" t="s">
        <v>12</v>
      </c>
      <c r="K3" s="6" t="s">
        <v>13</v>
      </c>
      <c r="L3" s="6" t="s">
        <v>14</v>
      </c>
      <c r="M3" s="6" t="s">
        <v>15</v>
      </c>
      <c r="N3" s="7" t="s">
        <v>16</v>
      </c>
      <c r="O3" s="4" t="s">
        <v>17</v>
      </c>
      <c r="P3" s="4" t="s">
        <v>18</v>
      </c>
      <c r="Q3" s="4" t="s">
        <v>19</v>
      </c>
      <c r="R3" s="4" t="s">
        <v>77</v>
      </c>
      <c r="S3" s="4" t="s">
        <v>73</v>
      </c>
      <c r="T3" s="4" t="s">
        <v>21</v>
      </c>
      <c r="U3" s="5" t="s">
        <v>22</v>
      </c>
      <c r="V3" s="5" t="s">
        <v>23</v>
      </c>
      <c r="W3" s="5" t="s">
        <v>24</v>
      </c>
      <c r="X3" s="5" t="s">
        <v>20</v>
      </c>
      <c r="Y3" s="5" t="s">
        <v>72</v>
      </c>
      <c r="Z3" s="5" t="s">
        <v>21</v>
      </c>
      <c r="AA3" s="59"/>
      <c r="AB3" s="59"/>
      <c r="AC3" s="1" t="s">
        <v>25</v>
      </c>
      <c r="AD3" s="1" t="s">
        <v>26</v>
      </c>
      <c r="AE3" s="1" t="s">
        <v>27</v>
      </c>
      <c r="AF3" s="72"/>
      <c r="AG3" s="72"/>
      <c r="AH3" s="71"/>
    </row>
    <row r="4" spans="1:34" ht="26.25" thickBot="1" x14ac:dyDescent="0.3">
      <c r="A4" s="9" t="s">
        <v>28</v>
      </c>
      <c r="B4" s="10" t="s">
        <v>29</v>
      </c>
      <c r="C4" s="11"/>
      <c r="D4" s="11"/>
      <c r="E4" s="12" t="s">
        <v>30</v>
      </c>
      <c r="F4" s="13" t="s">
        <v>31</v>
      </c>
      <c r="G4" s="11"/>
      <c r="H4" s="11"/>
      <c r="I4" s="13" t="s">
        <v>32</v>
      </c>
      <c r="J4" s="14" t="s">
        <v>33</v>
      </c>
      <c r="K4" s="14" t="s">
        <v>33</v>
      </c>
      <c r="L4" s="15" t="s">
        <v>34</v>
      </c>
      <c r="M4" s="15" t="s">
        <v>34</v>
      </c>
      <c r="N4" s="16" t="s">
        <v>35</v>
      </c>
      <c r="O4" s="17" t="s">
        <v>33</v>
      </c>
      <c r="P4" s="17" t="s">
        <v>33</v>
      </c>
      <c r="Q4" s="17" t="s">
        <v>33</v>
      </c>
      <c r="R4" s="17" t="s">
        <v>36</v>
      </c>
      <c r="S4" s="17" t="s">
        <v>37</v>
      </c>
      <c r="T4" s="17"/>
      <c r="U4" s="18" t="s">
        <v>33</v>
      </c>
      <c r="V4" s="18" t="s">
        <v>33</v>
      </c>
      <c r="W4" s="18" t="s">
        <v>33</v>
      </c>
      <c r="X4" s="19" t="s">
        <v>36</v>
      </c>
      <c r="Y4" s="18" t="s">
        <v>37</v>
      </c>
      <c r="Z4" s="18"/>
      <c r="AA4" s="11" t="s">
        <v>38</v>
      </c>
      <c r="AB4" s="11" t="s">
        <v>79</v>
      </c>
      <c r="AC4" s="11" t="s">
        <v>39</v>
      </c>
      <c r="AD4" s="11" t="s">
        <v>39</v>
      </c>
      <c r="AE4" s="11" t="s">
        <v>39</v>
      </c>
      <c r="AF4" s="8"/>
      <c r="AG4" s="8"/>
      <c r="AH4" s="20"/>
    </row>
    <row r="5" spans="1:34" s="30" customFormat="1" x14ac:dyDescent="0.25">
      <c r="A5" s="31"/>
      <c r="B5" s="32" t="s">
        <v>41</v>
      </c>
      <c r="C5" s="33"/>
      <c r="D5" s="34"/>
      <c r="E5" s="35"/>
      <c r="F5" s="36"/>
      <c r="G5" s="34"/>
      <c r="H5" s="34"/>
      <c r="I5" s="36"/>
      <c r="J5" s="34"/>
      <c r="K5" s="34">
        <f>SUM(K6:K21)</f>
        <v>21.4</v>
      </c>
      <c r="L5" s="37"/>
      <c r="M5" s="37"/>
      <c r="N5" s="32"/>
      <c r="O5" s="32"/>
      <c r="P5" s="34"/>
      <c r="Q5" s="34">
        <f>SUM(Q14:Q21)</f>
        <v>0</v>
      </c>
      <c r="R5" s="34"/>
      <c r="S5" s="34"/>
      <c r="T5" s="34"/>
      <c r="U5" s="34"/>
      <c r="V5" s="34"/>
      <c r="W5" s="34">
        <f>SUM(W14:W21)</f>
        <v>4.3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44"/>
    </row>
    <row r="6" spans="1:34" ht="51.6" customHeight="1" x14ac:dyDescent="0.25">
      <c r="A6" s="65" t="s">
        <v>48</v>
      </c>
      <c r="B6" s="67" t="s">
        <v>58</v>
      </c>
      <c r="C6" s="69" t="s">
        <v>90</v>
      </c>
      <c r="D6" s="1" t="s">
        <v>42</v>
      </c>
      <c r="E6" s="21">
        <v>950</v>
      </c>
      <c r="F6" s="21">
        <v>350</v>
      </c>
      <c r="G6" s="61"/>
      <c r="H6" s="57">
        <v>1</v>
      </c>
      <c r="I6" s="57">
        <v>200</v>
      </c>
      <c r="J6" s="1"/>
      <c r="K6" s="1">
        <v>0.66</v>
      </c>
      <c r="L6" s="29">
        <v>2.9</v>
      </c>
      <c r="M6" s="29"/>
      <c r="N6" s="67" t="s">
        <v>45</v>
      </c>
      <c r="O6" s="2"/>
      <c r="P6" s="1"/>
      <c r="Q6" s="1"/>
      <c r="R6" s="1"/>
      <c r="S6" s="1"/>
      <c r="T6" s="1"/>
      <c r="U6" s="1"/>
      <c r="V6" s="1"/>
      <c r="W6" s="1">
        <v>3.27</v>
      </c>
      <c r="X6" s="1">
        <v>6.6</v>
      </c>
      <c r="Y6" s="1">
        <v>20</v>
      </c>
      <c r="Z6" s="1" t="s">
        <v>74</v>
      </c>
      <c r="AA6" s="1"/>
      <c r="AB6" s="1"/>
      <c r="AC6" s="1"/>
      <c r="AD6" s="1"/>
      <c r="AE6" s="1"/>
      <c r="AF6" s="1"/>
      <c r="AG6" s="61" t="s">
        <v>60</v>
      </c>
      <c r="AH6" s="63" t="s">
        <v>98</v>
      </c>
    </row>
    <row r="7" spans="1:34" ht="51.6" customHeight="1" x14ac:dyDescent="0.25">
      <c r="A7" s="66"/>
      <c r="B7" s="68"/>
      <c r="C7" s="70"/>
      <c r="D7" s="1" t="s">
        <v>43</v>
      </c>
      <c r="E7" s="21">
        <v>850</v>
      </c>
      <c r="F7" s="21">
        <v>250</v>
      </c>
      <c r="G7" s="62"/>
      <c r="H7" s="58"/>
      <c r="I7" s="58"/>
      <c r="J7" s="1"/>
      <c r="K7" s="1">
        <v>0.68</v>
      </c>
      <c r="L7" s="29">
        <v>3</v>
      </c>
      <c r="M7" s="29"/>
      <c r="N7" s="68"/>
      <c r="O7" s="2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62"/>
      <c r="AH7" s="64"/>
    </row>
    <row r="8" spans="1:34" ht="25.5" x14ac:dyDescent="0.25">
      <c r="A8" s="48" t="s">
        <v>75</v>
      </c>
      <c r="B8" s="46" t="s">
        <v>76</v>
      </c>
      <c r="C8" s="49" t="s">
        <v>91</v>
      </c>
      <c r="D8" s="1"/>
      <c r="E8" s="21"/>
      <c r="F8" s="21"/>
      <c r="G8" s="52"/>
      <c r="H8" s="50">
        <v>1</v>
      </c>
      <c r="I8" s="50"/>
      <c r="J8" s="1"/>
      <c r="K8" s="1"/>
      <c r="L8" s="29"/>
      <c r="M8" s="29"/>
      <c r="N8" s="53"/>
      <c r="O8" s="2"/>
      <c r="P8" s="1"/>
      <c r="Q8" s="1">
        <v>4.8</v>
      </c>
      <c r="R8" s="1">
        <v>1.79</v>
      </c>
      <c r="S8" s="1">
        <v>21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47"/>
      <c r="AH8" s="51" t="s">
        <v>81</v>
      </c>
    </row>
    <row r="9" spans="1:34" ht="54.6" customHeight="1" x14ac:dyDescent="0.25">
      <c r="A9" s="55" t="s">
        <v>49</v>
      </c>
      <c r="B9" s="2" t="s">
        <v>59</v>
      </c>
      <c r="C9" s="3" t="s">
        <v>92</v>
      </c>
      <c r="D9" s="1"/>
      <c r="E9" s="21"/>
      <c r="F9" s="21"/>
      <c r="G9" s="23"/>
      <c r="H9" s="21">
        <v>1</v>
      </c>
      <c r="I9" s="21">
        <v>33.299999999999997</v>
      </c>
      <c r="J9" s="1"/>
      <c r="K9" s="1"/>
      <c r="L9" s="29">
        <v>8.3000000000000007</v>
      </c>
      <c r="M9" s="29"/>
      <c r="N9" s="25" t="s">
        <v>45</v>
      </c>
      <c r="O9" s="2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 t="s">
        <v>70</v>
      </c>
      <c r="AH9" s="54" t="s">
        <v>86</v>
      </c>
    </row>
    <row r="10" spans="1:34" ht="81" customHeight="1" x14ac:dyDescent="0.25">
      <c r="A10" s="55" t="s">
        <v>46</v>
      </c>
      <c r="B10" s="2" t="s">
        <v>61</v>
      </c>
      <c r="C10" s="3" t="s">
        <v>93</v>
      </c>
      <c r="D10" s="1"/>
      <c r="E10" s="22"/>
      <c r="F10" s="21"/>
      <c r="G10" s="23"/>
      <c r="H10" s="21">
        <v>1</v>
      </c>
      <c r="I10" s="21">
        <v>11</v>
      </c>
      <c r="J10" s="1">
        <v>3.1</v>
      </c>
      <c r="K10" s="1">
        <f>+J10*H10</f>
        <v>3.1</v>
      </c>
      <c r="L10" s="29"/>
      <c r="M10" s="29"/>
      <c r="N10" s="25" t="s">
        <v>45</v>
      </c>
      <c r="O10" s="2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>
        <v>4</v>
      </c>
      <c r="AB10" s="1">
        <v>2.5</v>
      </c>
      <c r="AC10" s="1"/>
      <c r="AD10" s="1"/>
      <c r="AE10" s="1"/>
      <c r="AF10" s="1"/>
      <c r="AG10" s="1" t="s">
        <v>82</v>
      </c>
      <c r="AH10" s="54" t="s">
        <v>85</v>
      </c>
    </row>
    <row r="11" spans="1:34" ht="25.5" x14ac:dyDescent="0.25">
      <c r="A11" s="38" t="s">
        <v>47</v>
      </c>
      <c r="B11" s="25" t="s">
        <v>62</v>
      </c>
      <c r="C11" s="24" t="s">
        <v>94</v>
      </c>
      <c r="D11" s="1" t="s">
        <v>43</v>
      </c>
      <c r="E11" s="21">
        <v>490</v>
      </c>
      <c r="F11" s="21">
        <v>150</v>
      </c>
      <c r="G11" s="23"/>
      <c r="H11" s="21">
        <v>1</v>
      </c>
      <c r="I11" s="21"/>
      <c r="J11" s="1">
        <v>0.12</v>
      </c>
      <c r="K11" s="1">
        <f>+J11*H11</f>
        <v>0.12</v>
      </c>
      <c r="L11" s="29">
        <v>0.9</v>
      </c>
      <c r="M11" s="29"/>
      <c r="N11" s="25" t="s">
        <v>45</v>
      </c>
      <c r="O11" s="2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 t="s">
        <v>60</v>
      </c>
      <c r="AH11" s="54" t="s">
        <v>89</v>
      </c>
    </row>
    <row r="12" spans="1:34" x14ac:dyDescent="0.25">
      <c r="A12" s="38" t="s">
        <v>100</v>
      </c>
      <c r="B12" s="25" t="s">
        <v>101</v>
      </c>
      <c r="C12" s="24" t="s">
        <v>94</v>
      </c>
      <c r="D12" s="1" t="s">
        <v>43</v>
      </c>
      <c r="E12" s="22">
        <v>200</v>
      </c>
      <c r="F12" s="21">
        <v>150</v>
      </c>
      <c r="G12" s="23"/>
      <c r="H12" s="21">
        <v>1</v>
      </c>
      <c r="I12" s="21"/>
      <c r="J12" s="1">
        <v>0.08</v>
      </c>
      <c r="K12" s="1">
        <f>+J12*H12</f>
        <v>0.08</v>
      </c>
      <c r="L12" s="29">
        <v>0.68</v>
      </c>
      <c r="M12" s="29"/>
      <c r="N12" s="25" t="s">
        <v>45</v>
      </c>
      <c r="O12" s="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 t="s">
        <v>102</v>
      </c>
      <c r="AH12" s="40" t="s">
        <v>104</v>
      </c>
    </row>
    <row r="13" spans="1:34" ht="25.5" x14ac:dyDescent="0.25">
      <c r="A13" s="38" t="s">
        <v>50</v>
      </c>
      <c r="B13" s="25" t="s">
        <v>63</v>
      </c>
      <c r="C13" s="24" t="s">
        <v>94</v>
      </c>
      <c r="D13" s="1" t="s">
        <v>43</v>
      </c>
      <c r="E13" s="22">
        <v>200</v>
      </c>
      <c r="F13" s="21">
        <v>150</v>
      </c>
      <c r="G13" s="23"/>
      <c r="H13" s="21">
        <v>1</v>
      </c>
      <c r="I13" s="21"/>
      <c r="J13" s="1">
        <v>0.08</v>
      </c>
      <c r="K13" s="1">
        <f>+J13*H13</f>
        <v>0.08</v>
      </c>
      <c r="L13" s="29">
        <v>0.68</v>
      </c>
      <c r="M13" s="29"/>
      <c r="N13" s="25" t="s">
        <v>45</v>
      </c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 t="s">
        <v>103</v>
      </c>
      <c r="AH13" s="40" t="s">
        <v>83</v>
      </c>
    </row>
    <row r="14" spans="1:34" s="43" customFormat="1" ht="69" customHeight="1" x14ac:dyDescent="0.25">
      <c r="A14" s="38" t="s">
        <v>51</v>
      </c>
      <c r="B14" s="25" t="s">
        <v>64</v>
      </c>
      <c r="C14" s="24" t="s">
        <v>95</v>
      </c>
      <c r="D14" s="1"/>
      <c r="E14" s="21"/>
      <c r="F14" s="21"/>
      <c r="G14" s="23"/>
      <c r="H14" s="1">
        <v>1</v>
      </c>
      <c r="I14" s="21">
        <v>47</v>
      </c>
      <c r="J14" s="1">
        <v>2.8</v>
      </c>
      <c r="K14" s="1">
        <f>+J14*H14</f>
        <v>2.8</v>
      </c>
      <c r="L14" s="29">
        <v>13</v>
      </c>
      <c r="M14" s="29"/>
      <c r="N14" s="25" t="s">
        <v>45</v>
      </c>
      <c r="O14" s="42"/>
      <c r="P14" s="1">
        <v>7</v>
      </c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1" t="s">
        <v>70</v>
      </c>
      <c r="AH14" s="56" t="s">
        <v>87</v>
      </c>
    </row>
    <row r="15" spans="1:34" s="43" customFormat="1" ht="68.45" customHeight="1" x14ac:dyDescent="0.25">
      <c r="A15" s="38" t="s">
        <v>52</v>
      </c>
      <c r="B15" s="25" t="s">
        <v>97</v>
      </c>
      <c r="C15" s="24" t="s">
        <v>95</v>
      </c>
      <c r="D15" s="1"/>
      <c r="E15" s="21"/>
      <c r="F15" s="21"/>
      <c r="G15" s="23"/>
      <c r="H15" s="1">
        <v>1</v>
      </c>
      <c r="I15" s="21">
        <v>61</v>
      </c>
      <c r="J15" s="1">
        <v>2.9</v>
      </c>
      <c r="K15" s="1">
        <f>+J15*H15</f>
        <v>2.9</v>
      </c>
      <c r="L15" s="29">
        <v>15.4</v>
      </c>
      <c r="M15" s="29"/>
      <c r="N15" s="25" t="s">
        <v>45</v>
      </c>
      <c r="O15" s="42"/>
      <c r="P15" s="1">
        <v>7.9</v>
      </c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1" t="s">
        <v>70</v>
      </c>
      <c r="AH15" s="56" t="s">
        <v>99</v>
      </c>
    </row>
    <row r="16" spans="1:34" ht="42.6" customHeight="1" x14ac:dyDescent="0.25">
      <c r="A16" s="65" t="s">
        <v>53</v>
      </c>
      <c r="B16" s="67" t="s">
        <v>65</v>
      </c>
      <c r="C16" s="69" t="s">
        <v>90</v>
      </c>
      <c r="D16" s="1" t="s">
        <v>42</v>
      </c>
      <c r="E16" s="21">
        <v>2200</v>
      </c>
      <c r="F16" s="21">
        <v>250</v>
      </c>
      <c r="G16" s="61"/>
      <c r="H16" s="57">
        <v>1</v>
      </c>
      <c r="I16" s="57">
        <v>420</v>
      </c>
      <c r="J16" s="1"/>
      <c r="K16" s="1">
        <v>1.37</v>
      </c>
      <c r="L16" s="29">
        <v>5.8</v>
      </c>
      <c r="M16" s="29"/>
      <c r="N16" s="67" t="s">
        <v>45</v>
      </c>
      <c r="O16" s="2"/>
      <c r="P16" s="1"/>
      <c r="Q16" s="1"/>
      <c r="R16" s="1"/>
      <c r="S16" s="1"/>
      <c r="T16" s="1"/>
      <c r="U16" s="1"/>
      <c r="V16" s="1"/>
      <c r="W16" s="1">
        <v>4.3</v>
      </c>
      <c r="X16" s="1">
        <v>0.48</v>
      </c>
      <c r="Y16" s="1">
        <v>20</v>
      </c>
      <c r="Z16" s="1" t="s">
        <v>74</v>
      </c>
      <c r="AA16" s="1"/>
      <c r="AB16" s="1"/>
      <c r="AC16" s="1"/>
      <c r="AD16" s="1"/>
      <c r="AE16" s="1"/>
      <c r="AF16" s="1"/>
      <c r="AG16" s="61" t="s">
        <v>71</v>
      </c>
      <c r="AH16" s="63" t="s">
        <v>84</v>
      </c>
    </row>
    <row r="17" spans="1:34" ht="42.6" customHeight="1" x14ac:dyDescent="0.25">
      <c r="A17" s="66"/>
      <c r="B17" s="68"/>
      <c r="C17" s="70"/>
      <c r="D17" s="1" t="s">
        <v>43</v>
      </c>
      <c r="E17" s="21">
        <v>2200</v>
      </c>
      <c r="F17" s="21">
        <v>250</v>
      </c>
      <c r="G17" s="62"/>
      <c r="H17" s="58"/>
      <c r="I17" s="58"/>
      <c r="J17" s="1"/>
      <c r="K17" s="1">
        <v>1.43</v>
      </c>
      <c r="L17" s="29">
        <v>6.1</v>
      </c>
      <c r="M17" s="29"/>
      <c r="N17" s="68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62"/>
      <c r="AH17" s="64"/>
    </row>
    <row r="18" spans="1:34" ht="25.5" x14ac:dyDescent="0.25">
      <c r="A18" s="38" t="s">
        <v>54</v>
      </c>
      <c r="B18" s="25" t="s">
        <v>66</v>
      </c>
      <c r="C18" s="24" t="s">
        <v>94</v>
      </c>
      <c r="D18" s="1" t="s">
        <v>43</v>
      </c>
      <c r="E18" s="21">
        <v>200</v>
      </c>
      <c r="F18" s="21">
        <v>150</v>
      </c>
      <c r="G18" s="23"/>
      <c r="H18" s="1">
        <v>1</v>
      </c>
      <c r="I18" s="21"/>
      <c r="J18" s="1">
        <v>0.08</v>
      </c>
      <c r="K18" s="1">
        <f>+J18*H18</f>
        <v>0.08</v>
      </c>
      <c r="L18" s="29">
        <v>0.68</v>
      </c>
      <c r="M18" s="29"/>
      <c r="N18" s="25" t="s">
        <v>45</v>
      </c>
      <c r="O18" s="2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 t="s">
        <v>71</v>
      </c>
      <c r="AH18" s="54" t="s">
        <v>89</v>
      </c>
    </row>
    <row r="19" spans="1:34" ht="68.45" customHeight="1" x14ac:dyDescent="0.25">
      <c r="A19" s="38" t="s">
        <v>55</v>
      </c>
      <c r="B19" s="25" t="s">
        <v>67</v>
      </c>
      <c r="C19" s="24" t="s">
        <v>96</v>
      </c>
      <c r="D19" s="1"/>
      <c r="E19" s="21"/>
      <c r="F19" s="21"/>
      <c r="G19" s="23"/>
      <c r="H19" s="1">
        <v>1</v>
      </c>
      <c r="I19" s="21">
        <v>59</v>
      </c>
      <c r="J19" s="1">
        <v>2.7</v>
      </c>
      <c r="K19" s="1">
        <f>+J19*H19</f>
        <v>2.7</v>
      </c>
      <c r="L19" s="39">
        <v>16.5</v>
      </c>
      <c r="M19" s="29"/>
      <c r="N19" s="25" t="s">
        <v>45</v>
      </c>
      <c r="O19" s="2"/>
      <c r="P19" s="1">
        <v>6.8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 t="s">
        <v>70</v>
      </c>
      <c r="AH19" s="56" t="s">
        <v>88</v>
      </c>
    </row>
    <row r="20" spans="1:34" ht="68.45" customHeight="1" x14ac:dyDescent="0.25">
      <c r="A20" s="38" t="s">
        <v>56</v>
      </c>
      <c r="B20" s="25" t="s">
        <v>68</v>
      </c>
      <c r="C20" s="24" t="s">
        <v>96</v>
      </c>
      <c r="D20" s="1"/>
      <c r="E20" s="21"/>
      <c r="F20" s="21"/>
      <c r="G20" s="23"/>
      <c r="H20" s="1">
        <v>1</v>
      </c>
      <c r="I20" s="21">
        <v>59</v>
      </c>
      <c r="J20" s="1">
        <v>2.7</v>
      </c>
      <c r="K20" s="1">
        <f>+J20*H20</f>
        <v>2.7</v>
      </c>
      <c r="L20" s="39">
        <v>16.5</v>
      </c>
      <c r="M20" s="29"/>
      <c r="N20" s="25" t="s">
        <v>45</v>
      </c>
      <c r="O20" s="2"/>
      <c r="P20" s="1">
        <v>6.8</v>
      </c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 t="s">
        <v>70</v>
      </c>
      <c r="AH20" s="56" t="s">
        <v>88</v>
      </c>
    </row>
    <row r="21" spans="1:34" ht="68.45" customHeight="1" x14ac:dyDescent="0.25">
      <c r="A21" s="55" t="s">
        <v>57</v>
      </c>
      <c r="B21" s="2" t="s">
        <v>69</v>
      </c>
      <c r="C21" s="3" t="s">
        <v>96</v>
      </c>
      <c r="D21" s="1"/>
      <c r="E21" s="21"/>
      <c r="F21" s="21"/>
      <c r="G21" s="1"/>
      <c r="H21" s="1">
        <v>1</v>
      </c>
      <c r="I21" s="21">
        <v>59</v>
      </c>
      <c r="J21" s="1">
        <v>2.7</v>
      </c>
      <c r="K21" s="1">
        <f>+J21*H21</f>
        <v>2.7</v>
      </c>
      <c r="L21" s="39">
        <v>16.5</v>
      </c>
      <c r="M21" s="29"/>
      <c r="N21" s="2" t="s">
        <v>45</v>
      </c>
      <c r="O21" s="2"/>
      <c r="P21" s="1">
        <v>6.8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 t="s">
        <v>70</v>
      </c>
      <c r="AH21" s="56" t="s">
        <v>88</v>
      </c>
    </row>
    <row r="23" spans="1:34" x14ac:dyDescent="0.25">
      <c r="K23" s="45">
        <f>+SUM(K6:K21)</f>
        <v>21.4</v>
      </c>
    </row>
  </sheetData>
  <mergeCells count="35">
    <mergeCell ref="AH2:AH3"/>
    <mergeCell ref="AF2:AF3"/>
    <mergeCell ref="A2:B3"/>
    <mergeCell ref="C2:C3"/>
    <mergeCell ref="D2:D3"/>
    <mergeCell ref="E2:E3"/>
    <mergeCell ref="F2:F3"/>
    <mergeCell ref="G2:G3"/>
    <mergeCell ref="H2:H3"/>
    <mergeCell ref="I2:I3"/>
    <mergeCell ref="AG2:AG3"/>
    <mergeCell ref="J2:N2"/>
    <mergeCell ref="O2:T2"/>
    <mergeCell ref="U2:Z2"/>
    <mergeCell ref="AH6:AH7"/>
    <mergeCell ref="A16:A17"/>
    <mergeCell ref="B16:B17"/>
    <mergeCell ref="C16:C17"/>
    <mergeCell ref="G16:G17"/>
    <mergeCell ref="H16:H17"/>
    <mergeCell ref="I16:I17"/>
    <mergeCell ref="N16:N17"/>
    <mergeCell ref="AG16:AG17"/>
    <mergeCell ref="AH16:AH17"/>
    <mergeCell ref="A6:A7"/>
    <mergeCell ref="B6:B7"/>
    <mergeCell ref="C6:C7"/>
    <mergeCell ref="I6:I7"/>
    <mergeCell ref="N6:N7"/>
    <mergeCell ref="G6:G7"/>
    <mergeCell ref="H6:H7"/>
    <mergeCell ref="AA2:AA3"/>
    <mergeCell ref="AC2:AE2"/>
    <mergeCell ref="AG6:AG7"/>
    <mergeCell ref="AB2:AB3"/>
  </mergeCells>
  <phoneticPr fontId="8" type="noConversion"/>
  <pageMargins left="0.70866141732283461" right="0.70866141732283461" top="0.78740157480314965" bottom="0.78740157480314965" header="0.31496062992125984" footer="0.31496062992125984"/>
  <pageSetup paperSize="8" scale="47" fitToHeight="0" orientation="landscape" blackAndWhite="1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AHU</vt:lpstr>
      <vt:lpstr>AHU!Názvy_tisku</vt:lpstr>
      <vt:lpstr>AHU!Oblast_tisku</vt:lpstr>
    </vt:vector>
  </TitlesOfParts>
  <Company>TDPM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Hlaváček</dc:creator>
  <cp:lastModifiedBy>Petr Šafář</cp:lastModifiedBy>
  <cp:lastPrinted>2018-08-23T14:58:06Z</cp:lastPrinted>
  <dcterms:created xsi:type="dcterms:W3CDTF">2015-11-03T13:23:06Z</dcterms:created>
  <dcterms:modified xsi:type="dcterms:W3CDTF">2025-02-03T13:36:23Z</dcterms:modified>
</cp:coreProperties>
</file>