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INVESTICE\Veselska_12MS_revitalizace zahrady II.etapa\VZ - zhotovitel\01_Zadavací podmínky\soupis_praci\Vysocká\"/>
    </mc:Choice>
  </mc:AlternateContent>
  <xr:revisionPtr revIDLastSave="0" documentId="13_ncr:1_{8BD4FE00-07D4-4505-860E-205B55112A28}" xr6:coauthVersionLast="47" xr6:coauthVersionMax="47" xr10:uidLastSave="{00000000-0000-0000-0000-000000000000}"/>
  <bookViews>
    <workbookView xWindow="-120" yWindow="-120" windowWidth="29040" windowHeight="15720" xr2:uid="{6E518369-3527-41D3-A471-450018988A35}"/>
  </bookViews>
  <sheets>
    <sheet name="Slepy rozpocet" sheetId="4" r:id="rId1"/>
  </sheets>
  <definedNames>
    <definedName name="_xlnm.Print_Titles" localSheetId="0">'Slepy rozpocet'!$2:$2</definedName>
    <definedName name="_xlnm.Print_Area" localSheetId="0">'Slepy rozpocet'!$A$1:$F$39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0" i="4" s="1"/>
  <c r="F22" i="4"/>
  <c r="F21" i="4"/>
  <c r="F19" i="4"/>
  <c r="F18" i="4"/>
  <c r="F17" i="4"/>
  <c r="F16" i="4"/>
  <c r="F15" i="4"/>
  <c r="F14" i="4"/>
  <c r="F13" i="4"/>
  <c r="F12" i="4"/>
  <c r="F11" i="4"/>
  <c r="F10" i="4"/>
  <c r="F9" i="4"/>
  <c r="F7" i="4"/>
  <c r="F34" i="4" s="1"/>
  <c r="F35" i="4" s="1"/>
  <c r="F36" i="4" s="1"/>
  <c r="F6" i="4"/>
  <c r="F5" i="4"/>
  <c r="F4" i="4"/>
  <c r="F3" i="4"/>
  <c r="F37" i="4" l="1"/>
  <c r="F38" i="4" s="1"/>
  <c r="F39" i="4" s="1"/>
  <c r="F8" i="4"/>
  <c r="F24" i="4" s="1"/>
  <c r="F27" i="4" s="1"/>
  <c r="F29" i="4" s="1"/>
  <c r="F31" i="4" s="1"/>
</calcChain>
</file>

<file path=xl/sharedStrings.xml><?xml version="1.0" encoding="utf-8"?>
<sst xmlns="http://schemas.openxmlformats.org/spreadsheetml/2006/main" count="54" uniqueCount="40">
  <si>
    <t>ROZPOČET II. ETAPA MŠ VYSOČÁNEK</t>
  </si>
  <si>
    <t>Položka</t>
  </si>
  <si>
    <t>Měrné jednotky</t>
  </si>
  <si>
    <t>Počet jednotek</t>
  </si>
  <si>
    <t>Jednotková cena v Kč</t>
  </si>
  <si>
    <t>Cena celkem v Kč</t>
  </si>
  <si>
    <t>ks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</si>
  <si>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</si>
  <si>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Dopadové plochy</t>
  </si>
  <si>
    <t xml:space="preserve">Dopadová plocha pro vodní prvky a pod dřevená plata u vodních prvků
hloubka 0,2m
výkop podkladu do hloubky 0,2m, přesun zeminy do modelovaného kopce
pokládka separační netkané geotextilie 500g/m2 
kulatý štěrk světlý barevný 4-8 mm  </t>
  </si>
  <si>
    <t xml:space="preserve">Dopadová plocha - písek  a pod dřevěná plata
hloubka 0,2m
výkop podkladu do hloubky 0,2m, přesun zeminy do modelovaného kopce
pokládka separační netkané geotextilie 500g/m2 
písek praný 0-4mm  </t>
  </si>
  <si>
    <t>Založení trávníku v rovině - příprava plochy pro trávník, chemické odplevelení,  jemné terénní úpravy, doplnění zeminy, prokypření půdy, zapravení osiva, válcování, travní směs 25g/m2, zálivka, první seč.</t>
  </si>
  <si>
    <t>Instalace herních prvků</t>
  </si>
  <si>
    <r>
      <t>1/ PÍSKOVIŠTĚ - vnější rozměr 4x6m, výška horní hrany podsedáku 0,25-0,35m od výšky trávníku, hloubka pískoviště 0,4m
výkop podkladu do hloubky 0,3m, přesun zeminy do modelovaného kopce
pokládka separační netkané geotextilie 500g/m2
betonáž ztraceného bednění 15cm bočnice pískoviště, včetně materiálu a podkladových vrstev  
po obvodu dřevěný sedák z modřínového nebo akátového dřeva s impregnací s rovnou hranou z prkna/fošny výška 25-30mm, šíře 0,18 - 0,2 m uchycený na betonový podklad, délka 20bm na rozměr 4x6m 
certifikovaný písek pro dětská pískoviště frakce 0,2 - 2,0mm splňující kvalitu hygienických požadavků, hloubka 0,4m = 15t 
krycí plachta včetně fixace k obrubě na rozměr 4x6m = 24m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</si>
  <si>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2/ DŘEVĚNÁ PLATA - modřínová terasová prkna, bez drážky 26x117xdélka mm, s konstrukcí z modřínových hranolů pod terasy 45×70×délka mm, kotvené do země na kotvící zemní vruty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5ks dřevěných plat různých rozměrů , ukotvení na zemní vruty, výška 0,25-0,35m od výšky trávníku/chodníku </t>
    </r>
  </si>
  <si>
    <t>3/ DŘEVĚNÁ ZEĎ S OTVORY -Spárovka Hevea/dub - 18x1 250×1 600 mm 2ks  uchycené mezi 3ks pozinkovaných plotových sloupků pr.38mm se zátkou, prostřední nejvyšší sloupek / hranol slouží jako vytahovadlo (kladka s řetezem a kyblíkem na vytahování písku). Na horní hranu desek vložit hranol s drážkou v šířce desky jako stříšku. V desce vykrojeny 3ks kruhových otvorů různých průměrů sloužících jako okénka, řezy zatřeny voděodolnou barvou. Na desce uchyceny 2ks poliček a instalovány korýtka na prosypávání písku a trychtýře. Desky jsou uchyceny napevno k sloupkům pozinkovaným materiálem, sloupky ukotveny do betonových patek.</t>
  </si>
  <si>
    <t xml:space="preserve">4/ VÁHY- dřevěný hranol s výkyvnými rameny na zavěšení dvou nádob na vážení. Pevné ukotvení na betonové patce, výška 1,1-1,2m, šířka 1-1,2m. Včetně 2ks nádob na vážení. </t>
  </si>
  <si>
    <t>5/ VODNÍ PRVKY -  dřevěná modřínová vodní koryta na stojkách upevněných v betonových patkách 2ks v délce 1-1,75m, šířce 0,2m a výšce do 0,7m, 2ks zadržovacích podest snížených oproti vodním korytům s průměrem  1m a 0,7m a bočnicemi na zahrazení toku s možností odtoku ve stranách. Dřevěné hranolky na přehrazení vody, mlýnek, vodní baterie a spojovací materiál.
napojení viz položka Napojení vodních prvků
dopadová plocha viz Dopadová plocha pro vodní prvky</t>
  </si>
  <si>
    <t>6/ Dřevěný herní / sedací prvek - KROKODÝL - akátové nebo modřínové dřevo tvořící tělo krokodýla, délka 4 - 4,5m, šířka 0,6 - 0,8m, výška 0,25 - 0,5m. Pevné ukotvení v zemi. Dopadová plocha písek, max.výška pádu 0,5m.</t>
  </si>
  <si>
    <t>9/ SKLUZAVKA - svahová skluzavka z nerezu, délka 2,5 -3m, šířka 0,8-1 m, uchycení do  betonových patek a kotev v terénu. Dopadová plocha písek. Max.výška pádu do 1m. Výška horní hrany svahu 1,5m.</t>
  </si>
  <si>
    <t>10/ RAMPA KE SKLUZAVKÁM - dřevěná deska s lanem, otvory a dřevěnými výstupky pro šplh do svahu - délka 2,5 -3m, šířka 1,5 m. Výška horní hrany svahu 1,5m.</t>
  </si>
  <si>
    <t>11/ DŘEVĚNÉ PLATO, POZOROVATELNA S DALEKOHLEDEM - nástupní plocha skluzavek a ramp - dřevěná deska (paluba) z akátového nebo modřínového dřeva (délka 5m, šířka 1,5m, celková plocha 7,5m2), ukotvení do betonových patek. Pozorovatelna - dřevěná ohrada do U s umístěním dalekohledu.</t>
  </si>
  <si>
    <t>Instalace technických prvků</t>
  </si>
  <si>
    <t>Napojení vodních prvků - příprava na zapojení zahradní sprchy a 5/ VODNÍ PRVKY Ventilová šachta v zemi s 2 kulovými ventily ¾ pro samostatné napojení spouštění sprchy a vodních prvků. Ze šachty rozvod DN32 pro sprchu do šachty na odběr vody s ventilem 3/4" (případně mlhoviště) a vodní hry, které budou ovládány samostatně kulovým ventilem z ventilové šachty. Na zimu budou ventily otevřeny a voda vyteče vypouštěcím ventilem umístěným v šachtě. Délka potrubí do 10m.</t>
  </si>
  <si>
    <t>Obruba pozinkovaný plech 1mm, výška 100mm navrchu s falcem, částečné uchycení do betonu, uchycení na výšku stávajícího trávníku</t>
  </si>
  <si>
    <t>bm</t>
  </si>
  <si>
    <t>CENA CELKEM BEZ DPH</t>
  </si>
  <si>
    <t>Realizace projektu bez DPH CZK</t>
  </si>
  <si>
    <t>DPH  21%</t>
  </si>
  <si>
    <t>Celkem s DPH CZK</t>
  </si>
  <si>
    <t>Způsobilé výdaje</t>
  </si>
  <si>
    <t>DPH na způsobilé výdaje</t>
  </si>
  <si>
    <t xml:space="preserve">Celkové způsobilé výdaje </t>
  </si>
  <si>
    <t>Nezpůsobilé výdaje</t>
  </si>
  <si>
    <t>DPH na nezpůsobilé výdaje</t>
  </si>
  <si>
    <t>Celkové nezpůsobilé výdaje</t>
  </si>
  <si>
    <r>
      <t>Plachta na zastínění - tkanina odolná vůči UV záření, rozměr 4x4 m, gramáž 400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
4 sloupy na uchycení stínící plachty - akátové, délka 4 m, kotveny do betonových patek s kalichem z PU trubky beze dna, zaštěrkování, povrch opracovaného dřeva bez nátěru
Příslušenství k uchycení stínící plachty, karabinky, napínací šrouby, řetězy/ lana</t>
    </r>
  </si>
  <si>
    <t>7/ Dřevěný herní prvek - LOCHNESKA - akátové nebo modřínové dřevo tvořící vyvýšenou hlavu se sedacím tělem/oblouky těla lochnesky.  Upevněno v betonových patkách, spojovací materiál pozink, délka těla 3,5m - 4m, šířka 0,3m, výška 0,4 - 0,7m. Dopadová plocha písek, max.výška pádu 0,7m.</t>
  </si>
  <si>
    <t>Založení zeleně - založení trávníku</t>
  </si>
  <si>
    <t>8/ Nerealizováno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</si>
</sst>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Helv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0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right" vertical="center" wrapText="1" indent="1"/>
    </xf>
    <xf numFmtId="164" fontId="4" fillId="2" borderId="2" xfId="3" applyNumberFormat="1" applyFont="1" applyFill="1" applyBorder="1" applyAlignment="1">
      <alignment horizontal="right" vertical="center" wrapText="1" indent="1"/>
    </xf>
    <xf numFmtId="164" fontId="3" fillId="2" borderId="3" xfId="3" applyNumberFormat="1" applyFont="1" applyFill="1" applyBorder="1" applyAlignment="1">
      <alignment horizontal="right" vertical="center" wrapText="1" indent="2"/>
    </xf>
    <xf numFmtId="0" fontId="4" fillId="0" borderId="0" xfId="3" applyFont="1"/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164" fontId="5" fillId="2" borderId="5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5" fillId="0" borderId="0" xfId="3" applyFont="1"/>
    <xf numFmtId="0" fontId="4" fillId="2" borderId="8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right" vertical="center" wrapText="1" indent="1"/>
    </xf>
    <xf numFmtId="164" fontId="4" fillId="2" borderId="8" xfId="3" applyNumberFormat="1" applyFont="1" applyFill="1" applyBorder="1" applyAlignment="1">
      <alignment horizontal="right" vertical="center" wrapText="1" indent="1"/>
    </xf>
    <xf numFmtId="164" fontId="3" fillId="2" borderId="9" xfId="3" applyNumberFormat="1" applyFont="1" applyFill="1" applyBorder="1" applyAlignment="1">
      <alignment horizontal="right" vertical="center" wrapText="1" indent="2"/>
    </xf>
    <xf numFmtId="164" fontId="5" fillId="0" borderId="0" xfId="3" applyNumberFormat="1" applyFont="1"/>
    <xf numFmtId="0" fontId="4" fillId="3" borderId="10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left" vertical="center" wrapText="1" indent="1"/>
    </xf>
    <xf numFmtId="0" fontId="4" fillId="3" borderId="11" xfId="3" applyFont="1" applyFill="1" applyBorder="1" applyAlignment="1">
      <alignment horizontal="center" vertical="center" wrapText="1"/>
    </xf>
    <xf numFmtId="164" fontId="4" fillId="3" borderId="11" xfId="3" applyNumberFormat="1" applyFont="1" applyFill="1" applyBorder="1" applyAlignment="1">
      <alignment horizontal="right" vertical="center" wrapText="1" indent="1"/>
    </xf>
    <xf numFmtId="164" fontId="4" fillId="3" borderId="12" xfId="3" applyNumberFormat="1" applyFont="1" applyFill="1" applyBorder="1" applyAlignment="1">
      <alignment horizontal="right" vertical="center" wrapText="1" indent="2"/>
    </xf>
    <xf numFmtId="0" fontId="5" fillId="4" borderId="0" xfId="3" applyFont="1" applyFill="1"/>
    <xf numFmtId="0" fontId="4" fillId="3" borderId="11" xfId="3" applyFont="1" applyFill="1" applyBorder="1" applyAlignment="1">
      <alignment horizontal="right" vertical="center" wrapText="1" indent="1"/>
    </xf>
    <xf numFmtId="0" fontId="4" fillId="5" borderId="10" xfId="3" applyFont="1" applyFill="1" applyBorder="1" applyAlignment="1">
      <alignment horizontal="center" vertical="center" wrapText="1"/>
    </xf>
    <xf numFmtId="0" fontId="4" fillId="5" borderId="11" xfId="3" applyFont="1" applyFill="1" applyBorder="1" applyAlignment="1">
      <alignment horizontal="left" vertical="center" wrapText="1" indent="1"/>
    </xf>
    <xf numFmtId="0" fontId="4" fillId="5" borderId="11" xfId="3" applyFont="1" applyFill="1" applyBorder="1" applyAlignment="1">
      <alignment horizontal="center" vertical="center" wrapText="1"/>
    </xf>
    <xf numFmtId="164" fontId="4" fillId="5" borderId="11" xfId="3" applyNumberFormat="1" applyFont="1" applyFill="1" applyBorder="1" applyAlignment="1">
      <alignment horizontal="right" vertical="center" wrapText="1" indent="1"/>
    </xf>
    <xf numFmtId="164" fontId="4" fillId="5" borderId="12" xfId="3" applyNumberFormat="1" applyFont="1" applyFill="1" applyBorder="1" applyAlignment="1">
      <alignment horizontal="right" vertical="center" wrapText="1" indent="2"/>
    </xf>
    <xf numFmtId="0" fontId="4" fillId="5" borderId="13" xfId="3" applyFont="1" applyFill="1" applyBorder="1" applyAlignment="1">
      <alignment horizontal="center" vertical="center" wrapText="1"/>
    </xf>
    <xf numFmtId="0" fontId="4" fillId="5" borderId="11" xfId="3" applyFont="1" applyFill="1" applyBorder="1" applyAlignment="1">
      <alignment horizontal="right" vertical="center" wrapText="1" inden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right" vertical="center" wrapText="1" indent="1"/>
    </xf>
    <xf numFmtId="164" fontId="3" fillId="2" borderId="8" xfId="3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justify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right" vertical="center" wrapText="1" indent="1"/>
    </xf>
    <xf numFmtId="164" fontId="3" fillId="2" borderId="2" xfId="3" applyNumberFormat="1" applyFont="1" applyFill="1" applyBorder="1" applyAlignment="1">
      <alignment horizontal="right" vertical="center" wrapText="1" indent="1"/>
    </xf>
    <xf numFmtId="164" fontId="9" fillId="6" borderId="16" xfId="3" applyNumberFormat="1" applyFont="1" applyFill="1" applyBorder="1" applyAlignment="1">
      <alignment horizontal="right" vertical="center" wrapText="1" indent="2"/>
    </xf>
    <xf numFmtId="0" fontId="4" fillId="0" borderId="0" xfId="3" applyFont="1" applyAlignment="1">
      <alignment horizontal="center"/>
    </xf>
    <xf numFmtId="0" fontId="11" fillId="0" borderId="0" xfId="3" applyFont="1" applyAlignment="1">
      <alignment horizontal="right"/>
    </xf>
    <xf numFmtId="0" fontId="3" fillId="0" borderId="0" xfId="3" applyFont="1"/>
    <xf numFmtId="42" fontId="9" fillId="0" borderId="11" xfId="1" applyNumberFormat="1" applyFont="1" applyFill="1" applyBorder="1" applyAlignment="1">
      <alignment horizontal="right" vertical="top" wrapText="1" indent="1"/>
    </xf>
    <xf numFmtId="0" fontId="10" fillId="0" borderId="0" xfId="4" applyFont="1"/>
    <xf numFmtId="0" fontId="10" fillId="0" borderId="0" xfId="4" applyFont="1" applyAlignment="1">
      <alignment horizontal="center"/>
    </xf>
    <xf numFmtId="42" fontId="9" fillId="0" borderId="0" xfId="1" applyNumberFormat="1" applyFont="1" applyFill="1" applyAlignment="1">
      <alignment horizontal="right" indent="1"/>
    </xf>
    <xf numFmtId="42" fontId="9" fillId="6" borderId="11" xfId="1" applyNumberFormat="1" applyFont="1" applyFill="1" applyBorder="1" applyAlignment="1">
      <alignment horizontal="right" vertical="top" wrapText="1" indent="1"/>
    </xf>
    <xf numFmtId="0" fontId="10" fillId="0" borderId="0" xfId="4" applyFont="1" applyAlignment="1">
      <alignment vertical="top" wrapText="1"/>
    </xf>
    <xf numFmtId="3" fontId="10" fillId="0" borderId="0" xfId="4" applyNumberFormat="1" applyFont="1" applyAlignment="1">
      <alignment vertical="top" wrapText="1"/>
    </xf>
    <xf numFmtId="164" fontId="4" fillId="0" borderId="0" xfId="3" applyNumberFormat="1" applyFont="1" applyAlignment="1">
      <alignment horizontal="right" indent="1"/>
    </xf>
    <xf numFmtId="164" fontId="4" fillId="0" borderId="0" xfId="3" applyNumberFormat="1" applyFont="1"/>
    <xf numFmtId="0" fontId="4" fillId="3" borderId="17" xfId="3" applyFont="1" applyFill="1" applyBorder="1" applyAlignment="1">
      <alignment horizontal="justify" wrapText="1"/>
    </xf>
    <xf numFmtId="0" fontId="4" fillId="3" borderId="8" xfId="3" applyFont="1" applyFill="1" applyBorder="1" applyAlignment="1">
      <alignment horizontal="center"/>
    </xf>
    <xf numFmtId="164" fontId="4" fillId="3" borderId="8" xfId="3" applyNumberFormat="1" applyFont="1" applyFill="1" applyBorder="1" applyAlignment="1">
      <alignment horizontal="right"/>
    </xf>
    <xf numFmtId="164" fontId="4" fillId="3" borderId="18" xfId="3" applyNumberFormat="1" applyFont="1" applyFill="1" applyBorder="1"/>
    <xf numFmtId="0" fontId="4" fillId="3" borderId="17" xfId="3" applyFont="1" applyFill="1" applyBorder="1" applyAlignment="1">
      <alignment horizontal="justify"/>
    </xf>
    <xf numFmtId="3" fontId="9" fillId="0" borderId="0" xfId="4" applyNumberFormat="1" applyFont="1" applyAlignment="1">
      <alignment vertical="top" wrapText="1"/>
    </xf>
    <xf numFmtId="0" fontId="4" fillId="3" borderId="14" xfId="0" applyFont="1" applyFill="1" applyBorder="1"/>
    <xf numFmtId="0" fontId="4" fillId="3" borderId="15" xfId="3" applyFont="1" applyFill="1" applyBorder="1" applyAlignment="1">
      <alignment horizontal="center"/>
    </xf>
    <xf numFmtId="164" fontId="4" fillId="3" borderId="15" xfId="3" applyNumberFormat="1" applyFont="1" applyFill="1" applyBorder="1" applyAlignment="1">
      <alignment horizontal="right" indent="1"/>
    </xf>
    <xf numFmtId="164" fontId="3" fillId="3" borderId="16" xfId="3" applyNumberFormat="1" applyFont="1" applyFill="1" applyBorder="1"/>
    <xf numFmtId="0" fontId="9" fillId="0" borderId="0" xfId="4" applyFont="1"/>
    <xf numFmtId="0" fontId="2" fillId="0" borderId="0" xfId="3" applyFont="1" applyAlignment="1">
      <alignment horizontal="center"/>
    </xf>
    <xf numFmtId="0" fontId="4" fillId="5" borderId="17" xfId="3" applyFont="1" applyFill="1" applyBorder="1" applyAlignment="1">
      <alignment horizontal="justify"/>
    </xf>
    <xf numFmtId="0" fontId="4" fillId="5" borderId="8" xfId="3" applyFont="1" applyFill="1" applyBorder="1" applyAlignment="1">
      <alignment horizontal="center"/>
    </xf>
    <xf numFmtId="164" fontId="4" fillId="5" borderId="8" xfId="3" applyNumberFormat="1" applyFont="1" applyFill="1" applyBorder="1" applyAlignment="1">
      <alignment horizontal="right"/>
    </xf>
    <xf numFmtId="164" fontId="4" fillId="5" borderId="18" xfId="3" applyNumberFormat="1" applyFont="1" applyFill="1" applyBorder="1"/>
    <xf numFmtId="0" fontId="4" fillId="5" borderId="19" xfId="3" applyFont="1" applyFill="1" applyBorder="1"/>
    <xf numFmtId="0" fontId="4" fillId="5" borderId="20" xfId="3" applyFont="1" applyFill="1" applyBorder="1" applyAlignment="1">
      <alignment horizontal="center"/>
    </xf>
    <xf numFmtId="164" fontId="4" fillId="5" borderId="20" xfId="3" applyNumberFormat="1" applyFont="1" applyFill="1" applyBorder="1" applyAlignment="1">
      <alignment horizontal="right" indent="1"/>
    </xf>
    <xf numFmtId="164" fontId="4" fillId="5" borderId="21" xfId="3" applyNumberFormat="1" applyFont="1" applyFill="1" applyBorder="1"/>
    <xf numFmtId="9" fontId="4" fillId="0" borderId="0" xfId="2" applyFont="1" applyFill="1"/>
    <xf numFmtId="0" fontId="14" fillId="5" borderId="14" xfId="0" applyFont="1" applyFill="1" applyBorder="1"/>
    <xf numFmtId="0" fontId="4" fillId="5" borderId="15" xfId="3" applyFont="1" applyFill="1" applyBorder="1" applyAlignment="1">
      <alignment horizontal="center"/>
    </xf>
    <xf numFmtId="164" fontId="4" fillId="5" borderId="15" xfId="3" applyNumberFormat="1" applyFont="1" applyFill="1" applyBorder="1" applyAlignment="1">
      <alignment horizontal="right" indent="1"/>
    </xf>
    <xf numFmtId="164" fontId="3" fillId="5" borderId="16" xfId="3" applyNumberFormat="1" applyFont="1" applyFill="1" applyBorder="1"/>
    <xf numFmtId="0" fontId="16" fillId="0" borderId="0" xfId="5" applyFont="1" applyFill="1" applyAlignment="1" applyProtection="1"/>
    <xf numFmtId="164" fontId="3" fillId="0" borderId="0" xfId="3" applyNumberFormat="1" applyFont="1"/>
    <xf numFmtId="0" fontId="4" fillId="0" borderId="0" xfId="3" applyFont="1" applyAlignment="1">
      <alignment horizontal="left"/>
    </xf>
    <xf numFmtId="164" fontId="4" fillId="0" borderId="0" xfId="3" applyNumberFormat="1" applyFont="1" applyAlignment="1">
      <alignment horizontal="right"/>
    </xf>
    <xf numFmtId="0" fontId="3" fillId="0" borderId="0" xfId="3" applyFont="1" applyAlignment="1">
      <alignment horizontal="justify" vertical="center" wrapText="1"/>
    </xf>
    <xf numFmtId="0" fontId="3" fillId="0" borderId="0" xfId="3" applyFont="1" applyAlignment="1">
      <alignment horizontal="justify"/>
    </xf>
    <xf numFmtId="0" fontId="10" fillId="6" borderId="15" xfId="3" applyFont="1" applyFill="1" applyBorder="1" applyAlignment="1">
      <alignment horizontal="center"/>
    </xf>
    <xf numFmtId="0" fontId="10" fillId="0" borderId="11" xfId="4" applyFont="1" applyBorder="1" applyAlignment="1">
      <alignment vertical="top" wrapText="1"/>
    </xf>
    <xf numFmtId="0" fontId="10" fillId="0" borderId="11" xfId="4" applyFont="1" applyBorder="1"/>
    <xf numFmtId="0" fontId="10" fillId="6" borderId="11" xfId="4" applyFont="1" applyFill="1" applyBorder="1" applyAlignment="1">
      <alignment vertical="top" wrapText="1"/>
    </xf>
    <xf numFmtId="0" fontId="10" fillId="6" borderId="11" xfId="4" applyFont="1" applyFill="1" applyBorder="1"/>
    <xf numFmtId="0" fontId="2" fillId="2" borderId="1" xfId="3" applyFont="1" applyFill="1" applyBorder="1" applyAlignment="1">
      <alignment horizontal="left" vertical="center" wrapText="1" indent="1"/>
    </xf>
    <xf numFmtId="0" fontId="3" fillId="2" borderId="2" xfId="3" applyFont="1" applyFill="1" applyBorder="1" applyAlignment="1">
      <alignment horizontal="left" vertical="center" wrapText="1" indent="1"/>
    </xf>
    <xf numFmtId="0" fontId="3" fillId="2" borderId="7" xfId="3" applyFont="1" applyFill="1" applyBorder="1" applyAlignment="1">
      <alignment horizontal="left" vertical="center" wrapText="1" indent="1"/>
    </xf>
    <xf numFmtId="0" fontId="3" fillId="2" borderId="8" xfId="3" applyFont="1" applyFill="1" applyBorder="1" applyAlignment="1">
      <alignment horizontal="left" vertical="center" wrapText="1" indent="1"/>
    </xf>
    <xf numFmtId="0" fontId="3" fillId="2" borderId="1" xfId="3" applyFont="1" applyFill="1" applyBorder="1" applyAlignment="1">
      <alignment horizontal="left" vertical="center" wrapText="1" indent="1"/>
    </xf>
    <xf numFmtId="0" fontId="9" fillId="6" borderId="14" xfId="3" applyFont="1" applyFill="1" applyBorder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 wrapText="1"/>
    </xf>
  </cellXfs>
  <cellStyles count="6">
    <cellStyle name="Hypertextový odkaz" xfId="5" builtinId="8"/>
    <cellStyle name="Měna" xfId="1" builtinId="4"/>
    <cellStyle name="Normální" xfId="0" builtinId="0"/>
    <cellStyle name="normální_0924_su_vv" xfId="4" xr:uid="{6F97B974-144C-4C56-B419-ACA4F714DA9F}"/>
    <cellStyle name="normální_výkaz výměr Věž_r2010_final" xfId="3" xr:uid="{0DB2B983-A86B-4E41-A92A-D84E68DF6859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E826-85CB-44C4-BE2C-82B52B576759}">
  <sheetPr>
    <tabColor indexed="14"/>
  </sheetPr>
  <dimension ref="A1:BL54"/>
  <sheetViews>
    <sheetView tabSelected="1" topLeftCell="A22" zoomScale="115" zoomScaleNormal="115" zoomScaleSheetLayoutView="100" workbookViewId="0">
      <selection activeCell="C24" sqref="C24:E24"/>
    </sheetView>
  </sheetViews>
  <sheetFormatPr defaultColWidth="9.140625" defaultRowHeight="12.75" x14ac:dyDescent="0.2"/>
  <cols>
    <col min="1" max="1" width="4.28515625" style="40" customWidth="1"/>
    <col min="2" max="2" width="75.42578125" style="5" customWidth="1"/>
    <col min="3" max="3" width="7.5703125" style="40" customWidth="1"/>
    <col min="4" max="4" width="8.85546875" style="40" customWidth="1"/>
    <col min="5" max="5" width="14" style="50" customWidth="1"/>
    <col min="6" max="6" width="19.7109375" style="51" customWidth="1"/>
    <col min="7" max="7" width="32.42578125" style="5" customWidth="1"/>
    <col min="8" max="14" width="9.140625" style="5"/>
    <col min="15" max="15" width="10.140625" style="5" bestFit="1" customWidth="1"/>
    <col min="16" max="16384" width="9.140625" style="5"/>
  </cols>
  <sheetData>
    <row r="1" spans="1:64" ht="21.75" customHeight="1" thickBot="1" x14ac:dyDescent="0.25">
      <c r="A1" s="88" t="s">
        <v>0</v>
      </c>
      <c r="B1" s="89"/>
      <c r="C1" s="1"/>
      <c r="D1" s="2"/>
      <c r="E1" s="3"/>
      <c r="F1" s="4"/>
    </row>
    <row r="2" spans="1:64" s="12" customFormat="1" ht="38.25" customHeight="1" x14ac:dyDescent="0.2">
      <c r="A2" s="6"/>
      <c r="B2" s="7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/>
    </row>
    <row r="3" spans="1:64" s="12" customFormat="1" ht="30" customHeight="1" x14ac:dyDescent="0.2">
      <c r="A3" s="90" t="s">
        <v>8</v>
      </c>
      <c r="B3" s="91"/>
      <c r="C3" s="13"/>
      <c r="D3" s="14"/>
      <c r="E3" s="15"/>
      <c r="F3" s="16">
        <f>SUM(F4:F5)</f>
        <v>0</v>
      </c>
      <c r="G3" s="17"/>
    </row>
    <row r="4" spans="1:64" s="23" customFormat="1" ht="78.75" customHeight="1" x14ac:dyDescent="0.2">
      <c r="A4" s="30"/>
      <c r="B4" s="26" t="s">
        <v>9</v>
      </c>
      <c r="C4" s="27" t="s">
        <v>7</v>
      </c>
      <c r="D4" s="31">
        <v>13</v>
      </c>
      <c r="E4" s="28">
        <v>0</v>
      </c>
      <c r="F4" s="29">
        <f t="shared" ref="F4:F5" si="0">D4*E4</f>
        <v>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64" s="23" customFormat="1" ht="73.5" customHeight="1" x14ac:dyDescent="0.2">
      <c r="A5" s="25"/>
      <c r="B5" s="26" t="s">
        <v>10</v>
      </c>
      <c r="C5" s="27" t="s">
        <v>7</v>
      </c>
      <c r="D5" s="31">
        <v>97</v>
      </c>
      <c r="E5" s="28">
        <v>0</v>
      </c>
      <c r="F5" s="29">
        <f t="shared" si="0"/>
        <v>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2" customFormat="1" ht="29.25" customHeight="1" x14ac:dyDescent="0.2">
      <c r="A6" s="90" t="s">
        <v>38</v>
      </c>
      <c r="B6" s="91"/>
      <c r="C6" s="13"/>
      <c r="D6" s="14"/>
      <c r="E6" s="15"/>
      <c r="F6" s="16">
        <f>SUM(F7:F7)</f>
        <v>0</v>
      </c>
      <c r="G6" s="17"/>
    </row>
    <row r="7" spans="1:64" s="23" customFormat="1" ht="52.5" customHeight="1" x14ac:dyDescent="0.2">
      <c r="A7" s="18"/>
      <c r="B7" s="19" t="s">
        <v>11</v>
      </c>
      <c r="C7" s="20" t="s">
        <v>7</v>
      </c>
      <c r="D7" s="24">
        <v>100</v>
      </c>
      <c r="E7" s="21">
        <v>0</v>
      </c>
      <c r="F7" s="22">
        <f>D7*E7</f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2" customFormat="1" ht="29.25" customHeight="1" x14ac:dyDescent="0.2">
      <c r="A8" s="90" t="s">
        <v>12</v>
      </c>
      <c r="B8" s="91"/>
      <c r="C8" s="32"/>
      <c r="D8" s="33"/>
      <c r="E8" s="34"/>
      <c r="F8" s="16">
        <f>SUM(F9:F19)</f>
        <v>0</v>
      </c>
      <c r="G8" s="17"/>
    </row>
    <row r="9" spans="1:64" s="12" customFormat="1" ht="155.25" x14ac:dyDescent="0.2">
      <c r="A9" s="25"/>
      <c r="B9" s="26" t="s">
        <v>13</v>
      </c>
      <c r="C9" s="27" t="s">
        <v>6</v>
      </c>
      <c r="D9" s="31">
        <v>1</v>
      </c>
      <c r="E9" s="28">
        <v>0</v>
      </c>
      <c r="F9" s="29">
        <f>D9*E9</f>
        <v>0</v>
      </c>
      <c r="G9" s="35"/>
    </row>
    <row r="10" spans="1:64" s="12" customFormat="1" ht="63.75" x14ac:dyDescent="0.2">
      <c r="A10" s="25"/>
      <c r="B10" s="26" t="s">
        <v>14</v>
      </c>
      <c r="C10" s="27" t="s">
        <v>7</v>
      </c>
      <c r="D10" s="31">
        <v>10</v>
      </c>
      <c r="E10" s="28">
        <v>0</v>
      </c>
      <c r="F10" s="29">
        <f>D10*E10</f>
        <v>0</v>
      </c>
    </row>
    <row r="11" spans="1:64" s="12" customFormat="1" ht="102" x14ac:dyDescent="0.2">
      <c r="A11" s="25"/>
      <c r="B11" s="26" t="s">
        <v>15</v>
      </c>
      <c r="C11" s="27" t="s">
        <v>6</v>
      </c>
      <c r="D11" s="31">
        <v>1</v>
      </c>
      <c r="E11" s="28">
        <v>0</v>
      </c>
      <c r="F11" s="29">
        <f>D11*E11</f>
        <v>0</v>
      </c>
    </row>
    <row r="12" spans="1:64" s="12" customFormat="1" ht="36.75" customHeight="1" x14ac:dyDescent="0.2">
      <c r="A12" s="25"/>
      <c r="B12" s="26" t="s">
        <v>16</v>
      </c>
      <c r="C12" s="27" t="s">
        <v>6</v>
      </c>
      <c r="D12" s="31">
        <v>1</v>
      </c>
      <c r="E12" s="28">
        <v>0</v>
      </c>
      <c r="F12" s="29">
        <f>D12*E12</f>
        <v>0</v>
      </c>
    </row>
    <row r="13" spans="1:64" s="12" customFormat="1" ht="89.25" x14ac:dyDescent="0.2">
      <c r="A13" s="25"/>
      <c r="B13" s="26" t="s">
        <v>17</v>
      </c>
      <c r="C13" s="27" t="s">
        <v>6</v>
      </c>
      <c r="D13" s="31">
        <v>1</v>
      </c>
      <c r="E13" s="28">
        <v>0</v>
      </c>
      <c r="F13" s="29">
        <f t="shared" ref="F13:F19" si="1">D13*E13</f>
        <v>0</v>
      </c>
    </row>
    <row r="14" spans="1:64" s="12" customFormat="1" ht="48.75" customHeight="1" x14ac:dyDescent="0.2">
      <c r="A14" s="25"/>
      <c r="B14" s="26" t="s">
        <v>18</v>
      </c>
      <c r="C14" s="27" t="s">
        <v>6</v>
      </c>
      <c r="D14" s="31">
        <v>1</v>
      </c>
      <c r="E14" s="28">
        <v>0</v>
      </c>
      <c r="F14" s="29">
        <f t="shared" si="1"/>
        <v>0</v>
      </c>
    </row>
    <row r="15" spans="1:64" s="12" customFormat="1" ht="61.5" customHeight="1" x14ac:dyDescent="0.2">
      <c r="A15" s="25"/>
      <c r="B15" s="26" t="s">
        <v>37</v>
      </c>
      <c r="C15" s="27" t="s">
        <v>6</v>
      </c>
      <c r="D15" s="31">
        <v>1</v>
      </c>
      <c r="E15" s="28">
        <v>0</v>
      </c>
      <c r="F15" s="29">
        <f t="shared" si="1"/>
        <v>0</v>
      </c>
    </row>
    <row r="16" spans="1:64" s="12" customFormat="1" x14ac:dyDescent="0.2">
      <c r="A16" s="25"/>
      <c r="B16" s="26" t="s">
        <v>39</v>
      </c>
      <c r="C16" s="27" t="s">
        <v>6</v>
      </c>
      <c r="D16" s="31">
        <v>0</v>
      </c>
      <c r="E16" s="28">
        <v>0</v>
      </c>
      <c r="F16" s="29">
        <f t="shared" si="1"/>
        <v>0</v>
      </c>
    </row>
    <row r="17" spans="1:7" s="12" customFormat="1" ht="48.75" customHeight="1" x14ac:dyDescent="0.2">
      <c r="A17" s="25"/>
      <c r="B17" s="26" t="s">
        <v>19</v>
      </c>
      <c r="C17" s="27" t="s">
        <v>6</v>
      </c>
      <c r="D17" s="31">
        <v>2</v>
      </c>
      <c r="E17" s="28">
        <v>0</v>
      </c>
      <c r="F17" s="29">
        <f t="shared" si="1"/>
        <v>0</v>
      </c>
    </row>
    <row r="18" spans="1:7" s="12" customFormat="1" ht="44.25" customHeight="1" x14ac:dyDescent="0.2">
      <c r="A18" s="25"/>
      <c r="B18" s="26" t="s">
        <v>20</v>
      </c>
      <c r="C18" s="27" t="s">
        <v>6</v>
      </c>
      <c r="D18" s="31">
        <v>2</v>
      </c>
      <c r="E18" s="28">
        <v>0</v>
      </c>
      <c r="F18" s="29">
        <f t="shared" si="1"/>
        <v>0</v>
      </c>
    </row>
    <row r="19" spans="1:7" s="12" customFormat="1" ht="64.5" customHeight="1" thickBot="1" x14ac:dyDescent="0.25">
      <c r="A19" s="25"/>
      <c r="B19" s="26" t="s">
        <v>21</v>
      </c>
      <c r="C19" s="27" t="s">
        <v>6</v>
      </c>
      <c r="D19" s="31">
        <v>1</v>
      </c>
      <c r="E19" s="28">
        <v>0</v>
      </c>
      <c r="F19" s="29">
        <f t="shared" si="1"/>
        <v>0</v>
      </c>
    </row>
    <row r="20" spans="1:7" s="12" customFormat="1" ht="29.25" customHeight="1" x14ac:dyDescent="0.2">
      <c r="A20" s="92" t="s">
        <v>22</v>
      </c>
      <c r="B20" s="89"/>
      <c r="C20" s="36"/>
      <c r="D20" s="37"/>
      <c r="E20" s="38"/>
      <c r="F20" s="4">
        <f>SUM(F21:F23)</f>
        <v>0</v>
      </c>
    </row>
    <row r="21" spans="1:7" s="12" customFormat="1" ht="53.25" x14ac:dyDescent="0.2">
      <c r="A21" s="18"/>
      <c r="B21" s="19" t="s">
        <v>36</v>
      </c>
      <c r="C21" s="20" t="s">
        <v>6</v>
      </c>
      <c r="D21" s="24">
        <v>1</v>
      </c>
      <c r="E21" s="21">
        <v>0</v>
      </c>
      <c r="F21" s="22">
        <f>D21*E21</f>
        <v>0</v>
      </c>
    </row>
    <row r="22" spans="1:7" s="12" customFormat="1" ht="76.5" x14ac:dyDescent="0.2">
      <c r="A22" s="25"/>
      <c r="B22" s="26" t="s">
        <v>23</v>
      </c>
      <c r="C22" s="27" t="s">
        <v>6</v>
      </c>
      <c r="D22" s="31">
        <v>1</v>
      </c>
      <c r="E22" s="28">
        <v>0</v>
      </c>
      <c r="F22" s="29">
        <f t="shared" ref="F22:F23" si="2">D22*E22</f>
        <v>0</v>
      </c>
      <c r="G22" s="17"/>
    </row>
    <row r="23" spans="1:7" s="12" customFormat="1" ht="26.25" thickBot="1" x14ac:dyDescent="0.25">
      <c r="A23" s="25"/>
      <c r="B23" s="26" t="s">
        <v>24</v>
      </c>
      <c r="C23" s="27" t="s">
        <v>25</v>
      </c>
      <c r="D23" s="31">
        <v>30</v>
      </c>
      <c r="E23" s="28">
        <v>0</v>
      </c>
      <c r="F23" s="29">
        <f t="shared" si="2"/>
        <v>0</v>
      </c>
    </row>
    <row r="24" spans="1:7" ht="15.75" thickBot="1" x14ac:dyDescent="0.3">
      <c r="A24" s="93" t="s">
        <v>26</v>
      </c>
      <c r="B24" s="94"/>
      <c r="C24" s="83"/>
      <c r="D24" s="83"/>
      <c r="E24" s="83"/>
      <c r="F24" s="39">
        <f>F3+F6+F8+F20</f>
        <v>0</v>
      </c>
    </row>
    <row r="25" spans="1:7" x14ac:dyDescent="0.2">
      <c r="B25" s="41"/>
      <c r="E25" s="40"/>
      <c r="F25" s="42"/>
    </row>
    <row r="26" spans="1:7" x14ac:dyDescent="0.2">
      <c r="B26" s="41"/>
      <c r="E26" s="40"/>
      <c r="F26" s="42"/>
    </row>
    <row r="27" spans="1:7" ht="15" x14ac:dyDescent="0.25">
      <c r="B27" s="84" t="s">
        <v>27</v>
      </c>
      <c r="C27" s="85"/>
      <c r="D27" s="85"/>
      <c r="E27" s="85"/>
      <c r="F27" s="43">
        <f>F24</f>
        <v>0</v>
      </c>
    </row>
    <row r="28" spans="1:7" ht="15" x14ac:dyDescent="0.25">
      <c r="B28" s="44"/>
      <c r="C28" s="44"/>
      <c r="D28" s="44"/>
      <c r="E28" s="45"/>
      <c r="F28" s="46"/>
    </row>
    <row r="29" spans="1:7" ht="15" x14ac:dyDescent="0.25">
      <c r="B29" s="84" t="s">
        <v>28</v>
      </c>
      <c r="C29" s="85"/>
      <c r="D29" s="85"/>
      <c r="E29" s="85"/>
      <c r="F29" s="43">
        <f>(F27/100)*21</f>
        <v>0</v>
      </c>
    </row>
    <row r="30" spans="1:7" ht="15" x14ac:dyDescent="0.25">
      <c r="B30" s="44"/>
      <c r="C30" s="44"/>
      <c r="D30" s="44"/>
      <c r="E30" s="45"/>
      <c r="F30" s="46"/>
    </row>
    <row r="31" spans="1:7" ht="15" x14ac:dyDescent="0.25">
      <c r="B31" s="86" t="s">
        <v>29</v>
      </c>
      <c r="C31" s="87"/>
      <c r="D31" s="87"/>
      <c r="E31" s="87"/>
      <c r="F31" s="47">
        <f>F27+F29</f>
        <v>0</v>
      </c>
    </row>
    <row r="32" spans="1:7" ht="16.5" customHeight="1" x14ac:dyDescent="0.25">
      <c r="B32" s="48"/>
      <c r="C32" s="44"/>
      <c r="D32" s="44"/>
      <c r="E32" s="44"/>
      <c r="F32" s="49"/>
    </row>
    <row r="33" spans="1:15" ht="18" customHeight="1" x14ac:dyDescent="0.2"/>
    <row r="34" spans="1:15" ht="18" customHeight="1" x14ac:dyDescent="0.2">
      <c r="B34" s="52" t="s">
        <v>30</v>
      </c>
      <c r="C34" s="53"/>
      <c r="D34" s="53"/>
      <c r="E34" s="54"/>
      <c r="F34" s="55">
        <f>F7+F21</f>
        <v>0</v>
      </c>
    </row>
    <row r="35" spans="1:15" ht="18" customHeight="1" thickBot="1" x14ac:dyDescent="0.25">
      <c r="B35" s="56" t="s">
        <v>31</v>
      </c>
      <c r="C35" s="53"/>
      <c r="D35" s="53"/>
      <c r="E35" s="54"/>
      <c r="F35" s="55">
        <f>F34*0.21</f>
        <v>0</v>
      </c>
      <c r="O35" s="57"/>
    </row>
    <row r="36" spans="1:15" ht="18" customHeight="1" thickBot="1" x14ac:dyDescent="0.3">
      <c r="B36" s="58" t="s">
        <v>32</v>
      </c>
      <c r="C36" s="59"/>
      <c r="D36" s="59"/>
      <c r="E36" s="60"/>
      <c r="F36" s="61">
        <f>F35+F34</f>
        <v>0</v>
      </c>
      <c r="O36" s="62"/>
    </row>
    <row r="37" spans="1:15" ht="18" customHeight="1" x14ac:dyDescent="0.25">
      <c r="A37" s="63"/>
      <c r="B37" s="64" t="s">
        <v>33</v>
      </c>
      <c r="C37" s="65"/>
      <c r="D37" s="65"/>
      <c r="E37" s="66"/>
      <c r="F37" s="67">
        <f>F4+F5+F9+F10+F11+F12+F13+F14+F15+F16+F17+F18+F19+F22+F23</f>
        <v>0</v>
      </c>
      <c r="O37" s="57"/>
    </row>
    <row r="38" spans="1:15" ht="18" customHeight="1" thickBot="1" x14ac:dyDescent="0.3">
      <c r="B38" s="68" t="s">
        <v>34</v>
      </c>
      <c r="C38" s="69"/>
      <c r="D38" s="69"/>
      <c r="E38" s="70"/>
      <c r="F38" s="71">
        <f>F37*0.21</f>
        <v>0</v>
      </c>
      <c r="H38" s="72"/>
      <c r="O38" s="62"/>
    </row>
    <row r="39" spans="1:15" ht="15.75" thickBot="1" x14ac:dyDescent="0.25">
      <c r="B39" s="73" t="s">
        <v>35</v>
      </c>
      <c r="C39" s="74"/>
      <c r="D39" s="74"/>
      <c r="E39" s="75"/>
      <c r="F39" s="76">
        <f>F37+F38</f>
        <v>0</v>
      </c>
      <c r="O39" s="57"/>
    </row>
    <row r="40" spans="1:15" x14ac:dyDescent="0.2">
      <c r="B40" s="77"/>
      <c r="F40" s="78"/>
    </row>
    <row r="41" spans="1:15" x14ac:dyDescent="0.2">
      <c r="B41" s="79"/>
      <c r="C41" s="79"/>
      <c r="D41" s="79"/>
      <c r="F41" s="80"/>
    </row>
    <row r="42" spans="1:15" x14ac:dyDescent="0.2">
      <c r="B42" s="41"/>
      <c r="F42" s="78"/>
    </row>
    <row r="43" spans="1:15" x14ac:dyDescent="0.2">
      <c r="G43" s="51"/>
    </row>
    <row r="45" spans="1:15" ht="16.5" customHeight="1" x14ac:dyDescent="0.2">
      <c r="B45" s="41"/>
      <c r="F45" s="78"/>
    </row>
    <row r="46" spans="1:15" ht="16.5" customHeight="1" x14ac:dyDescent="0.2">
      <c r="B46" s="41"/>
      <c r="F46" s="78"/>
    </row>
    <row r="47" spans="1:15" x14ac:dyDescent="0.2">
      <c r="B47" s="41"/>
      <c r="F47" s="78"/>
    </row>
    <row r="48" spans="1:15" x14ac:dyDescent="0.2">
      <c r="B48" s="41"/>
      <c r="F48" s="78"/>
    </row>
    <row r="49" spans="2:6" x14ac:dyDescent="0.2">
      <c r="B49" s="41"/>
      <c r="F49" s="78"/>
    </row>
    <row r="50" spans="2:6" x14ac:dyDescent="0.2">
      <c r="B50" s="42"/>
    </row>
    <row r="51" spans="2:6" x14ac:dyDescent="0.2">
      <c r="B51" s="42"/>
    </row>
    <row r="52" spans="2:6" x14ac:dyDescent="0.2">
      <c r="B52" s="81"/>
    </row>
    <row r="53" spans="2:6" x14ac:dyDescent="0.2">
      <c r="B53" s="82"/>
    </row>
    <row r="54" spans="2:6" x14ac:dyDescent="0.2">
      <c r="B54" s="82"/>
    </row>
  </sheetData>
  <mergeCells count="10">
    <mergeCell ref="C24:E24"/>
    <mergeCell ref="B27:E27"/>
    <mergeCell ref="B29:E29"/>
    <mergeCell ref="B31:E31"/>
    <mergeCell ref="A1:B1"/>
    <mergeCell ref="A3:B3"/>
    <mergeCell ref="A6:B6"/>
    <mergeCell ref="A8:B8"/>
    <mergeCell ref="A20:B20"/>
    <mergeCell ref="A24:B24"/>
  </mergeCells>
  <printOptions horizontalCentered="1"/>
  <pageMargins left="0.74803149606299213" right="0.74803149606299213" top="0.55118110236220474" bottom="0.70866141732283472" header="0.55118110236220474" footer="0.31496062992125984"/>
  <pageSetup paperSize="9" scale="67" orientation="portrait" r:id="rId1"/>
  <headerFooter alignWithMargins="0"/>
  <rowBreaks count="1" manualBreakCount="1"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Slepy rozpocet</vt:lpstr>
      <vt:lpstr>'Slepy rozpocet'!Názvy_tisku</vt:lpstr>
      <vt:lpstr>'Slepy rozpocet'!Oblast_tisku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</dc:creator>
  <cp:lastModifiedBy>Kotoučková Jana Bc. DiS.</cp:lastModifiedBy>
  <dcterms:created xsi:type="dcterms:W3CDTF">2024-05-05T15:57:42Z</dcterms:created>
  <dcterms:modified xsi:type="dcterms:W3CDTF">2024-07-17T16:56:12Z</dcterms:modified>
</cp:coreProperties>
</file>