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trp\Documents\PROJEKT_OFFLINE_I\115\"/>
    </mc:Choice>
  </mc:AlternateContent>
  <bookViews>
    <workbookView xWindow="0" yWindow="0" windowWidth="0" windowHeight="0"/>
  </bookViews>
  <sheets>
    <sheet name="Rekapitulace" sheetId="9" r:id="rId1"/>
    <sheet name="01" sheetId="2" r:id="rId2"/>
    <sheet name="101" sheetId="3" r:id="rId3"/>
    <sheet name="102" sheetId="4" r:id="rId4"/>
    <sheet name="103" sheetId="5" r:id="rId5"/>
    <sheet name="400" sheetId="6" r:id="rId6"/>
    <sheet name="451" sheetId="7" r:id="rId7"/>
    <sheet name="801" sheetId="8" r:id="rId8"/>
  </sheets>
  <calcPr/>
</workbook>
</file>

<file path=xl/calcChain.xml><?xml version="1.0" encoding="utf-8"?>
<calcChain xmlns="http://schemas.openxmlformats.org/spreadsheetml/2006/main">
  <c i="9" l="1"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8" r="I3"/>
  <c r="I31"/>
  <c r="O60"/>
  <c r="I60"/>
  <c r="O56"/>
  <c r="I56"/>
  <c r="O52"/>
  <c r="I52"/>
  <c r="O48"/>
  <c r="I48"/>
  <c r="O44"/>
  <c r="I44"/>
  <c r="O40"/>
  <c r="I40"/>
  <c r="O36"/>
  <c r="I36"/>
  <c r="O32"/>
  <c r="I32"/>
  <c r="I26"/>
  <c r="O27"/>
  <c r="I27"/>
  <c r="I13"/>
  <c r="O22"/>
  <c r="I22"/>
  <c r="O18"/>
  <c r="I18"/>
  <c r="O14"/>
  <c r="I14"/>
  <c r="I8"/>
  <c r="O9"/>
  <c r="I9"/>
  <c i="7" r="I3"/>
  <c r="I763"/>
  <c r="O764"/>
  <c r="I764"/>
  <c r="I746"/>
  <c r="O759"/>
  <c r="I759"/>
  <c r="O755"/>
  <c r="I755"/>
  <c r="O751"/>
  <c r="I751"/>
  <c r="O747"/>
  <c r="I747"/>
  <c r="I705"/>
  <c r="O742"/>
  <c r="I742"/>
  <c r="O738"/>
  <c r="I738"/>
  <c r="O734"/>
  <c r="I734"/>
  <c r="O730"/>
  <c r="I730"/>
  <c r="O726"/>
  <c r="I726"/>
  <c r="O722"/>
  <c r="I722"/>
  <c r="O718"/>
  <c r="I718"/>
  <c r="O714"/>
  <c r="I714"/>
  <c r="O710"/>
  <c r="I710"/>
  <c r="O706"/>
  <c r="I706"/>
  <c r="I696"/>
  <c r="O701"/>
  <c r="I701"/>
  <c r="O697"/>
  <c r="I697"/>
  <c r="I571"/>
  <c r="O692"/>
  <c r="I692"/>
  <c r="O688"/>
  <c r="I688"/>
  <c r="O684"/>
  <c r="I684"/>
  <c r="O680"/>
  <c r="I680"/>
  <c r="O676"/>
  <c r="I676"/>
  <c r="O672"/>
  <c r="I672"/>
  <c r="O668"/>
  <c r="I668"/>
  <c r="O664"/>
  <c r="I664"/>
  <c r="O660"/>
  <c r="I660"/>
  <c r="O656"/>
  <c r="I656"/>
  <c r="O652"/>
  <c r="I652"/>
  <c r="O648"/>
  <c r="I648"/>
  <c r="O644"/>
  <c r="I644"/>
  <c r="O640"/>
  <c r="I640"/>
  <c r="O636"/>
  <c r="I636"/>
  <c r="O632"/>
  <c r="I632"/>
  <c r="O628"/>
  <c r="I628"/>
  <c r="O624"/>
  <c r="I624"/>
  <c r="O620"/>
  <c r="I620"/>
  <c r="O616"/>
  <c r="I616"/>
  <c r="O612"/>
  <c r="I612"/>
  <c r="O608"/>
  <c r="I608"/>
  <c r="O604"/>
  <c r="I604"/>
  <c r="O600"/>
  <c r="I600"/>
  <c r="O596"/>
  <c r="I596"/>
  <c r="O592"/>
  <c r="I592"/>
  <c r="O588"/>
  <c r="I588"/>
  <c r="O584"/>
  <c r="I584"/>
  <c r="O580"/>
  <c r="I580"/>
  <c r="O576"/>
  <c r="I576"/>
  <c r="O572"/>
  <c r="I572"/>
  <c r="I214"/>
  <c r="O567"/>
  <c r="I567"/>
  <c r="O563"/>
  <c r="I563"/>
  <c r="O559"/>
  <c r="I559"/>
  <c r="O555"/>
  <c r="I555"/>
  <c r="O551"/>
  <c r="I551"/>
  <c r="O547"/>
  <c r="I547"/>
  <c r="O543"/>
  <c r="I543"/>
  <c r="O539"/>
  <c r="I539"/>
  <c r="O535"/>
  <c r="I535"/>
  <c r="O531"/>
  <c r="I531"/>
  <c r="O527"/>
  <c r="I527"/>
  <c r="O523"/>
  <c r="I523"/>
  <c r="O519"/>
  <c r="I519"/>
  <c r="O515"/>
  <c r="I515"/>
  <c r="O511"/>
  <c r="I511"/>
  <c r="O507"/>
  <c r="I507"/>
  <c r="O503"/>
  <c r="I503"/>
  <c r="O499"/>
  <c r="I499"/>
  <c r="O495"/>
  <c r="I495"/>
  <c r="O491"/>
  <c r="I491"/>
  <c r="O487"/>
  <c r="I487"/>
  <c r="O483"/>
  <c r="I483"/>
  <c r="O479"/>
  <c r="I479"/>
  <c r="O475"/>
  <c r="I475"/>
  <c r="O471"/>
  <c r="I471"/>
  <c r="O467"/>
  <c r="I467"/>
  <c r="O463"/>
  <c r="I463"/>
  <c r="O459"/>
  <c r="I459"/>
  <c r="O455"/>
  <c r="I455"/>
  <c r="O451"/>
  <c r="I451"/>
  <c r="O447"/>
  <c r="I447"/>
  <c r="O443"/>
  <c r="I443"/>
  <c r="O439"/>
  <c r="I439"/>
  <c r="O435"/>
  <c r="I435"/>
  <c r="O431"/>
  <c r="I431"/>
  <c r="O427"/>
  <c r="I427"/>
  <c r="O423"/>
  <c r="I423"/>
  <c r="O419"/>
  <c r="I419"/>
  <c r="O415"/>
  <c r="I415"/>
  <c r="O411"/>
  <c r="I411"/>
  <c r="O407"/>
  <c r="I407"/>
  <c r="O403"/>
  <c r="I403"/>
  <c r="O399"/>
  <c r="I399"/>
  <c r="O395"/>
  <c r="I395"/>
  <c r="O391"/>
  <c r="I391"/>
  <c r="O387"/>
  <c r="I387"/>
  <c r="O383"/>
  <c r="I383"/>
  <c r="O379"/>
  <c r="I379"/>
  <c r="O375"/>
  <c r="I375"/>
  <c r="O371"/>
  <c r="I371"/>
  <c r="O367"/>
  <c r="I367"/>
  <c r="O363"/>
  <c r="I363"/>
  <c r="O359"/>
  <c r="I359"/>
  <c r="O355"/>
  <c r="I355"/>
  <c r="O351"/>
  <c r="I351"/>
  <c r="O347"/>
  <c r="I347"/>
  <c r="O343"/>
  <c r="I343"/>
  <c r="O339"/>
  <c r="I339"/>
  <c r="O335"/>
  <c r="I335"/>
  <c r="O331"/>
  <c r="I331"/>
  <c r="O327"/>
  <c r="I327"/>
  <c r="O323"/>
  <c r="I323"/>
  <c r="O319"/>
  <c r="I319"/>
  <c r="O315"/>
  <c r="I315"/>
  <c r="O311"/>
  <c r="I311"/>
  <c r="O307"/>
  <c r="I307"/>
  <c r="O303"/>
  <c r="I303"/>
  <c r="O299"/>
  <c r="I299"/>
  <c r="O295"/>
  <c r="I295"/>
  <c r="O291"/>
  <c r="I291"/>
  <c r="O287"/>
  <c r="I287"/>
  <c r="O283"/>
  <c r="I283"/>
  <c r="O279"/>
  <c r="I279"/>
  <c r="O275"/>
  <c r="I275"/>
  <c r="O271"/>
  <c r="I271"/>
  <c r="O267"/>
  <c r="I267"/>
  <c r="O263"/>
  <c r="I263"/>
  <c r="O259"/>
  <c r="I259"/>
  <c r="O255"/>
  <c r="I255"/>
  <c r="O251"/>
  <c r="I251"/>
  <c r="O247"/>
  <c r="I247"/>
  <c r="O243"/>
  <c r="I243"/>
  <c r="O239"/>
  <c r="I239"/>
  <c r="O235"/>
  <c r="I235"/>
  <c r="O231"/>
  <c r="I231"/>
  <c r="O227"/>
  <c r="I227"/>
  <c r="O223"/>
  <c r="I223"/>
  <c r="O219"/>
  <c r="I219"/>
  <c r="O215"/>
  <c r="I215"/>
  <c r="I85"/>
  <c r="O210"/>
  <c r="I210"/>
  <c r="O206"/>
  <c r="I206"/>
  <c r="O202"/>
  <c r="I202"/>
  <c r="O198"/>
  <c r="I198"/>
  <c r="O194"/>
  <c r="I194"/>
  <c r="O190"/>
  <c r="I190"/>
  <c r="O186"/>
  <c r="I186"/>
  <c r="O182"/>
  <c r="I182"/>
  <c r="O178"/>
  <c r="I178"/>
  <c r="O174"/>
  <c r="I174"/>
  <c r="O170"/>
  <c r="I170"/>
  <c r="O166"/>
  <c r="I166"/>
  <c r="O162"/>
  <c r="I162"/>
  <c r="O158"/>
  <c r="I158"/>
  <c r="O154"/>
  <c r="I154"/>
  <c r="O150"/>
  <c r="I150"/>
  <c r="O146"/>
  <c r="I146"/>
  <c r="O142"/>
  <c r="I142"/>
  <c r="O138"/>
  <c r="I138"/>
  <c r="O134"/>
  <c r="I134"/>
  <c r="O130"/>
  <c r="I130"/>
  <c r="O126"/>
  <c r="I126"/>
  <c r="O122"/>
  <c r="I122"/>
  <c r="O118"/>
  <c r="I118"/>
  <c r="O114"/>
  <c r="I114"/>
  <c r="O110"/>
  <c r="I110"/>
  <c r="O106"/>
  <c r="I106"/>
  <c r="O102"/>
  <c r="I102"/>
  <c r="O98"/>
  <c r="I98"/>
  <c r="O94"/>
  <c r="I94"/>
  <c r="O90"/>
  <c r="I90"/>
  <c r="O86"/>
  <c r="I86"/>
  <c r="I8"/>
  <c r="O81"/>
  <c r="I81"/>
  <c r="O77"/>
  <c r="I77"/>
  <c r="O73"/>
  <c r="I73"/>
  <c r="O69"/>
  <c r="I69"/>
  <c r="O65"/>
  <c r="I65"/>
  <c r="O61"/>
  <c r="I61"/>
  <c r="O57"/>
  <c r="I57"/>
  <c r="O53"/>
  <c r="I53"/>
  <c r="O49"/>
  <c r="I49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  <c i="6" r="I3"/>
  <c r="I40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O105"/>
  <c r="I105"/>
  <c r="O101"/>
  <c r="I101"/>
  <c r="O97"/>
  <c r="I97"/>
  <c r="O93"/>
  <c r="I93"/>
  <c r="O89"/>
  <c r="I89"/>
  <c r="O85"/>
  <c r="I85"/>
  <c r="O81"/>
  <c r="I81"/>
  <c r="O77"/>
  <c r="I77"/>
  <c r="O73"/>
  <c r="I73"/>
  <c r="O69"/>
  <c r="I69"/>
  <c r="O65"/>
  <c r="I65"/>
  <c r="O61"/>
  <c r="I61"/>
  <c r="O57"/>
  <c r="I57"/>
  <c r="O53"/>
  <c r="I53"/>
  <c r="O49"/>
  <c r="I49"/>
  <c r="O45"/>
  <c r="I45"/>
  <c r="O41"/>
  <c r="I41"/>
  <c r="I35"/>
  <c r="O36"/>
  <c r="I36"/>
  <c r="I30"/>
  <c r="O31"/>
  <c r="I31"/>
  <c r="I13"/>
  <c r="O26"/>
  <c r="I26"/>
  <c r="O22"/>
  <c r="I22"/>
  <c r="O18"/>
  <c r="I18"/>
  <c r="O14"/>
  <c r="I14"/>
  <c r="I8"/>
  <c r="O9"/>
  <c r="I9"/>
  <c i="5" r="I3"/>
  <c r="I148"/>
  <c r="O197"/>
  <c r="I197"/>
  <c r="O193"/>
  <c r="I193"/>
  <c r="O189"/>
  <c r="I189"/>
  <c r="O185"/>
  <c r="I185"/>
  <c r="O181"/>
  <c r="I181"/>
  <c r="O177"/>
  <c r="I177"/>
  <c r="O173"/>
  <c r="I173"/>
  <c r="O169"/>
  <c r="I169"/>
  <c r="O165"/>
  <c r="I165"/>
  <c r="O161"/>
  <c r="I161"/>
  <c r="O157"/>
  <c r="I157"/>
  <c r="O153"/>
  <c r="I153"/>
  <c r="O149"/>
  <c r="I149"/>
  <c r="I143"/>
  <c r="O144"/>
  <c r="I144"/>
  <c r="I82"/>
  <c r="O139"/>
  <c r="I139"/>
  <c r="O135"/>
  <c r="I135"/>
  <c r="O131"/>
  <c r="I131"/>
  <c r="O127"/>
  <c r="I127"/>
  <c r="O123"/>
  <c r="I123"/>
  <c r="O119"/>
  <c r="I119"/>
  <c r="O115"/>
  <c r="I115"/>
  <c r="O111"/>
  <c r="I111"/>
  <c r="O107"/>
  <c r="I107"/>
  <c r="O103"/>
  <c r="I103"/>
  <c r="O99"/>
  <c r="I99"/>
  <c r="O95"/>
  <c r="I95"/>
  <c r="O91"/>
  <c r="I91"/>
  <c r="O87"/>
  <c r="I87"/>
  <c r="O83"/>
  <c r="I83"/>
  <c r="I29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I8"/>
  <c r="O25"/>
  <c r="I25"/>
  <c r="O21"/>
  <c r="I21"/>
  <c r="O17"/>
  <c r="I17"/>
  <c r="O13"/>
  <c r="I13"/>
  <c r="O9"/>
  <c r="I9"/>
  <c i="4" r="I3"/>
  <c r="I181"/>
  <c r="O238"/>
  <c r="I238"/>
  <c r="O234"/>
  <c r="I234"/>
  <c r="O230"/>
  <c r="I230"/>
  <c r="O226"/>
  <c r="I226"/>
  <c r="O222"/>
  <c r="I222"/>
  <c r="O218"/>
  <c r="I218"/>
  <c r="O214"/>
  <c r="I214"/>
  <c r="O210"/>
  <c r="I210"/>
  <c r="O206"/>
  <c r="I206"/>
  <c r="O202"/>
  <c r="I202"/>
  <c r="O198"/>
  <c r="I198"/>
  <c r="O194"/>
  <c r="I194"/>
  <c r="O190"/>
  <c r="I190"/>
  <c r="O186"/>
  <c r="I186"/>
  <c r="O182"/>
  <c r="I182"/>
  <c r="I172"/>
  <c r="O177"/>
  <c r="I177"/>
  <c r="O173"/>
  <c r="I173"/>
  <c r="I95"/>
  <c r="O168"/>
  <c r="I168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2"/>
  <c r="I112"/>
  <c r="O108"/>
  <c r="I108"/>
  <c r="O104"/>
  <c r="I104"/>
  <c r="O100"/>
  <c r="I100"/>
  <c r="O96"/>
  <c r="I96"/>
  <c r="I90"/>
  <c r="O91"/>
  <c r="I91"/>
  <c r="I29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I8"/>
  <c r="O25"/>
  <c r="I25"/>
  <c r="O21"/>
  <c r="I21"/>
  <c r="O17"/>
  <c r="I17"/>
  <c r="O13"/>
  <c r="I13"/>
  <c r="O9"/>
  <c r="I9"/>
  <c i="3" r="I3"/>
  <c r="I205"/>
  <c r="O302"/>
  <c r="I302"/>
  <c r="O298"/>
  <c r="I298"/>
  <c r="O294"/>
  <c r="I294"/>
  <c r="O290"/>
  <c r="I290"/>
  <c r="O286"/>
  <c r="I286"/>
  <c r="O282"/>
  <c r="I282"/>
  <c r="O278"/>
  <c r="I278"/>
  <c r="O274"/>
  <c r="I274"/>
  <c r="O270"/>
  <c r="I270"/>
  <c r="O266"/>
  <c r="I266"/>
  <c r="O262"/>
  <c r="I262"/>
  <c r="O258"/>
  <c r="I258"/>
  <c r="O254"/>
  <c r="I254"/>
  <c r="O250"/>
  <c r="I250"/>
  <c r="O246"/>
  <c r="I246"/>
  <c r="O242"/>
  <c r="I242"/>
  <c r="O238"/>
  <c r="I238"/>
  <c r="O234"/>
  <c r="I234"/>
  <c r="O230"/>
  <c r="I230"/>
  <c r="O226"/>
  <c r="I226"/>
  <c r="O222"/>
  <c r="I222"/>
  <c r="O218"/>
  <c r="I218"/>
  <c r="O214"/>
  <c r="I214"/>
  <c r="O210"/>
  <c r="I210"/>
  <c r="O206"/>
  <c r="I206"/>
  <c r="I184"/>
  <c r="O201"/>
  <c r="I201"/>
  <c r="O197"/>
  <c r="I197"/>
  <c r="O193"/>
  <c r="I193"/>
  <c r="O189"/>
  <c r="I189"/>
  <c r="O185"/>
  <c r="I185"/>
  <c r="I99"/>
  <c r="O180"/>
  <c r="I180"/>
  <c r="O176"/>
  <c r="I176"/>
  <c r="O172"/>
  <c r="I172"/>
  <c r="O168"/>
  <c r="I168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O128"/>
  <c r="I128"/>
  <c r="O124"/>
  <c r="I124"/>
  <c r="O120"/>
  <c r="I120"/>
  <c r="O116"/>
  <c r="I116"/>
  <c r="O112"/>
  <c r="I112"/>
  <c r="O108"/>
  <c r="I108"/>
  <c r="O104"/>
  <c r="I104"/>
  <c r="O100"/>
  <c r="I100"/>
  <c r="I94"/>
  <c r="O95"/>
  <c r="I95"/>
  <c r="I29"/>
  <c r="O90"/>
  <c r="I90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I8"/>
  <c r="O25"/>
  <c r="I25"/>
  <c r="O21"/>
  <c r="I21"/>
  <c r="O17"/>
  <c r="I17"/>
  <c r="O13"/>
  <c r="I13"/>
  <c r="O9"/>
  <c r="I9"/>
  <c i="2" r="I3"/>
  <c r="I8"/>
  <c r="O53"/>
  <c r="I53"/>
  <c r="O49"/>
  <c r="I49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<sst xmlns="http://schemas.openxmlformats.org/spreadsheetml/2006/main">
  <si>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</si>
  <si>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</si>
  <si>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</si>
  <si>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115 - SSZ Brodská – Revoluční, Žďár nad Sázavou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</si>
  <si>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</si>
  <si>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</si>
  <si>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</si>
  <si>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</si>
  <si>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</si>
  <si>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</si>
  <si>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</si>
  <si>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01</t>
  </si>
  <si>
    <t>Vedlejší a ostatní náklady</t>
  </si>
  <si>
    <t>101</t>
  </si>
  <si>
    <t>Křižovatka Brodská - Revoluční</t>
  </si>
  <si>
    <t>102</t>
  </si>
  <si>
    <t>Zastávka Revoluční, směr Nádražní</t>
  </si>
  <si>
    <t>103</t>
  </si>
  <si>
    <t>Zastávka Revoluční, směr Libická</t>
  </si>
  <si>
    <t>400</t>
  </si>
  <si>
    <t>Veřejné osvětlení</t>
  </si>
  <si>
    <t>451</t>
  </si>
  <si>
    <t>SSZ Brodská x Revoluční</t>
  </si>
  <si>
    <t>801</t>
  </si>
  <si>
    <t>Výsadba stromů</t>
  </si>
  <si>
    <t>Soupis prací objektu</t>
  </si>
  <si>
    <t>S</t>
  </si>
  <si>
    <t>Stavba:</t>
  </si>
  <si>
    <t>115</t>
  </si>
  <si>
    <t>SSZ Brodská – Revoluční, Žďár nad Sázavou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</si>
  <si>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</si>
  <si>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</si>
  <si>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</si>
  <si>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</si>
  <si>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</si>
  <si>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</si>
  <si>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</si>
  <si>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</si>
  <si>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</si>
  <si>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</si>
  <si>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</si>
  <si>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</si>
  <si>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</si>
  <si>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</si>
  <si>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</si>
  <si>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</si>
  <si>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</si>
  <si>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</si>
  <si>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</si>
  <si>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</si>
  <si>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</si>
  <si>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</si>
  <si>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Zkušebnictví dle aktuálních TKP. Přesný rozsah bude stanoven v KzP. (Např. kontrolní zkoušky zhutnění podloží zemní pláně, konstrukčních vrstev vozovky a rýh výkopů)</t>
  </si>
  <si>
    <t>VV</t>
  </si>
  <si>
    <t>1 = 1,000 [A]</t>
  </si>
  <si>
    <t>TS</t>
  </si>
  <si>
    <t>Položka zahrnuje:
- veškeré náklady spojené s objednatelem požadovanými zkouškami
Položka nezahrnuje:
- x</t>
  </si>
  <si>
    <t>02710</t>
  </si>
  <si>
    <t>POMOC PRÁCE ZŘÍZ NEBO ZAJIŠŤ OBJÍŽĎKY A PŘÍSTUP CESTY</t>
  </si>
  <si>
    <t>Zabezpečení provizorních vstupů, vjezdů, vč. materiálu na zřízení provizorních přístupových cest.</t>
  </si>
  <si>
    <t>Položka zahrnuje:
- veškeré náklady spojené se zřízením nebo zajištěním objížďky a přístupové cesty
Položka nezahrnuje:
- x</t>
  </si>
  <si>
    <t>02720</t>
  </si>
  <si>
    <t>POMOC PRÁCE ZŘÍZ NEBO ZAJIŠŤ REGULACI A OCHRANU DOPRAVY</t>
  </si>
  <si>
    <t xml:space="preserve">Zajištění rozhodnutí a stanovení místní úpravy, včetně IČ při realizaci stavby.  _x000d_
Přechodné svislé i vodorovné dopravní značení, světelné signály, dopravní zařízení v místě stavebního pozemku a jeho okolí. Jejich pořízení, kontrolu, údržbu, přemisťování, přeznačování a manipulaci s nimi po celou dobu stavby, vč. odstranění po ukončení stavby.</t>
  </si>
  <si>
    <t>Položka zahrnuje:
- veškeré náklady spojené s objednatelem požadovanými zařízeními
Položka nezahrnuje:
- x</t>
  </si>
  <si>
    <t>02730</t>
  </si>
  <si>
    <t>A</t>
  </si>
  <si>
    <t>POMOC PRÁCE ZŘÍZ NEBO ZAJIŠŤ OCHRANU INŽENÝRSKÝCH SÍTÍ</t>
  </si>
  <si>
    <t xml:space="preserve">Veškerá opatření zajišťující ochranu stávajícíh sítí při výstavbě (viz. vyjádření DO).   _x000d_
Položka bude čerpána se souhlasem investora a TDI.</t>
  </si>
  <si>
    <t>Položka zahrnuje:
- veškeré náklady spojené s ochranou inženýrských sítí
Položka nezahrnuje:
- x</t>
  </si>
  <si>
    <t>B</t>
  </si>
  <si>
    <t>SO 401 Přeložka trasy Satt</t>
  </si>
  <si>
    <t>Položka zahrnuje:
- veškeré náklady spojené s přeložkou
Položka nezahrnuje:
- x</t>
  </si>
  <si>
    <t>02910</t>
  </si>
  <si>
    <t>OSTATNÍ POŽADAVKY - ZEMĚMĚŘICKÁ MĚŘENÍ VE VÝSTAVBĚ</t>
  </si>
  <si>
    <t xml:space="preserve">Geodetické vytyčení stavby, hranic pozemků.   _x000d_
Zahrnuje veškeré náklady nutných k realizaci díla před započetím výstavby a během výstavby, vč vytyčení stáv. sítí.</t>
  </si>
  <si>
    <t>Položka zahrnuje: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
- veškeré náklady spojené s objednatelem požadovanými pracemi
Položka nezahrnuje:
- x
Způsob stanovení:
- pro stanovení orientační investorské ceny určete jednotkovou cenu jako 1% předpokládané ceny stavby</t>
  </si>
  <si>
    <t>029113</t>
  </si>
  <si>
    <t>OSTATNÍ POŽADAVKY - ZEMĚMĚŘICKÉ ZAMĚŘENÍ - CELKY</t>
  </si>
  <si>
    <t>KUS</t>
  </si>
  <si>
    <t>Zaměření skutečného provedení stavby na podkladu katastrální mapy (včetně nových inženýrských sítí).</t>
  </si>
  <si>
    <t>Položka zahrnuje: 
- veškeré náklady spojené s objednatelem požadovanými pracemi
- položka se využije pro celky 3D charakteru (objekty s vysokou mírou nepravidelnosti vzájemně navazujících částí, technologické a průmyslové celky) 
Položka nezahrnuje: 
- x</t>
  </si>
  <si>
    <t>02943</t>
  </si>
  <si>
    <t>OSTATNÍ POŽADAVKY - VYPRACOVÁNÍ RDS</t>
  </si>
  <si>
    <t>Realizační dokumentace stavby – podklad pro realizaci stavby. RDS bude zpracována v takových podrobnostech, aby podle ní mohl zhotovitel dílo realizovat._x000d_
Položka bude čerpána se souhlasem investora a TDI.</t>
  </si>
  <si>
    <t>Položka zahrnuje:
- veškeré náklady spojené s objednatelem požadovanými pracemi
Položka nezahrnuje:
- x</t>
  </si>
  <si>
    <t>02944</t>
  </si>
  <si>
    <t>OSTAT POŽADAVKY - DOKUMENTACE SKUTEČ PROVEDENÍ V DIGIT FORMĚ</t>
  </si>
  <si>
    <t>Dokumentace skutečného provedení stavby.</t>
  </si>
  <si>
    <t>Položka zahrnuje: 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
Položka nezahrnuje: 
- x</t>
  </si>
  <si>
    <t>02945</t>
  </si>
  <si>
    <t>OSTAT POŽADAVKY - GEOMETRICKÝ PLÁN</t>
  </si>
  <si>
    <t>HM</t>
  </si>
  <si>
    <t>GP pro zápis stavby do KN a GP pro zápis VB do KN.</t>
  </si>
  <si>
    <t xml:space="preserve">Položka zahrnuje:       
- zajištění všech dostupných podkladů pro vyhotovení geometrického plánu investorem
- polní práce spojené s vyhotovením geometrického plánu
- výpočetní a grafické kancelářské práce spojené s vyhotovením geometrického plánu
- autorizace výsledného elaborátu geometrického plánu Autorizovaným Zeměměřičským Inženýrem (AZI) 
- zajištění formální a technické kontroly, včetně potvrzení geometrického plánu místně příslušným katastrálním pracovištěm</t>
  </si>
  <si>
    <t>02950</t>
  </si>
  <si>
    <t>OSTATNÍ POŽADAVKY - POSUDKY, KONTROLY, REVIZNÍ ZPRÁVY</t>
  </si>
  <si>
    <t xml:space="preserve">Pasportizace okolních pozemků a staveb před zahájením prací a po dokončení prací.  _x000d_
Vypracování a aktualizace HMG stavby.  _x000d_
Vypracování TePř.  _x000d_
Vypracování KZP.</t>
  </si>
  <si>
    <t>03100</t>
  </si>
  <si>
    <t>ZAŘÍZENÍ STAVENIŠTĚ - ZŘÍZENÍ, PROVOZ, DEMONTÁŽ</t>
  </si>
  <si>
    <t>Kompletní zařízení staveniště pro celou stavbu včetně zajištění potřebných povolení a rozhodnutí. Položka zahrnuje náklady spojené se staveništními komunikacemi, oplocením staveniště, vstupem a vjezdem na staveniště, zabezpečení provizorních vstupů, vjezdů. Staveništní přípojky vody, kanalizace, elektrické energie, zajištění dodávky elektrické energie, rozvody médií po stavbě. Zabezpečení staveniště.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stavby.</t>
  </si>
  <si>
    <t>Položka zahrnuje:
 objednatelem povolené náklady na pořízení (event. pronájem), provozování, udržování a likvidaci zhotovitelova zařízení
Položka nezahrnuje:
- x</t>
  </si>
  <si>
    <t>014101</t>
  </si>
  <si>
    <t>POPLATKY ZA SKLÁDKU</t>
  </si>
  <si>
    <t>M3</t>
  </si>
  <si>
    <t>Zemina.</t>
  </si>
  <si>
    <t>Dle pol. 123938.A: 116,195 = 116,195 [A]_x000d_
Dle pol. 131938: 1.2 = 1,200 [B]_x000d_
Mezisoučet = 117,395 [C]</t>
  </si>
  <si>
    <t>Položka zahrnuje:
- veškeré poplatky provozovateli skládky související s uložením odpadu na skládce.
Položka nezahrnuje:
- x</t>
  </si>
  <si>
    <t>Zemina._x000d_
Sanace pláně. Položka bude čerpána se souhlasem TDI a investora.</t>
  </si>
  <si>
    <t>Dle pol. 123938.B: 214,557 = 214,557 [A]</t>
  </si>
  <si>
    <t>014102</t>
  </si>
  <si>
    <t>T</t>
  </si>
  <si>
    <t>Nesmelené podkladní vrstvy.</t>
  </si>
  <si>
    <t>Dle pol. 113328: 278,637*2,05 = 571,206 [A]</t>
  </si>
  <si>
    <t>Beton.</t>
  </si>
  <si>
    <t>Dle pol. 113188: 1.053*2.2 = 2,317 [A]</t>
  </si>
  <si>
    <t>014132</t>
  </si>
  <si>
    <t>POPLATKY ZA SKLÁDKU TYP S-NO (NEBEZPEČNÝ ODPAD)</t>
  </si>
  <si>
    <t>OTSKP ~ 2025</t>
  </si>
  <si>
    <t>AC vrstvy.</t>
  </si>
  <si>
    <t>dle pol. 113138: 22.886*2,2 = 50,349 [A]</t>
  </si>
  <si>
    <t>1</t>
  </si>
  <si>
    <t>Zemní práce</t>
  </si>
  <si>
    <t>111208</t>
  </si>
  <si>
    <t>ODSTRANĚNÍ KŘOVIN S ODVOZEM DO 20KM</t>
  </si>
  <si>
    <t>M2</t>
  </si>
  <si>
    <t>154.2531 = 154,253 [A]</t>
  </si>
  <si>
    <t xml:space="preserve">Položka zahrnuje:
- odstranění křovin a stromů do průměru 100 mm
- dopravu dřevin  na předepsanou vzdálenost
- spálení na hromadách nebo štěpkování
Položka nezahrnuje:
- x</t>
  </si>
  <si>
    <t>11130</t>
  </si>
  <si>
    <t>SEJMUTÍ DRNU</t>
  </si>
  <si>
    <t>482.8843*0.15 = 72,433 [A]</t>
  </si>
  <si>
    <t xml:space="preserve">Položka zahrnuje:
- vodorovnou dopravu  a uložení na skládku
Položka nezahrnuje:
- x</t>
  </si>
  <si>
    <t>113138</t>
  </si>
  <si>
    <t>ODSTRANĚNÍ KRYTU ZPEVNĚNÝCH PLOCH S ASFALT POJIVEM, ODVOZ DO 20KM</t>
  </si>
  <si>
    <t>Vozovka Revoluční 81.6449*(0.04+0.06+0.07) = 13,880 [A]_x000d_
Vozovka sídliště 21.6580*(0.04+0.06) = 2,166 [B]_x000d_
Chodník 68.3972*0.1 = 6,840 [C]_x000d_
Mezisoučet = 22,886 [D]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</si>
  <si>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</si>
  <si>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113178</t>
  </si>
  <si>
    <t>ODSTRAN KRYTU ZPEVNĚNÝCH PLOCH Z DLAŽEB KOSTEK, ODVOZ DO 20KM</t>
  </si>
  <si>
    <t>Přebytečný materiál bude odvezen na sběrný dvůr města Žďár n.S..</t>
  </si>
  <si>
    <t>Kostka mozaika 0,2*1040.2922*0.06 = 12,484 [A]_x000d_
Kostka drobná (441.8418-171.3895-41.0844-5.4648)*0.1 = 22,390 [B]_x000d_
Mezisoučet = 34,874 [C]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</si>
  <si>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</si>
  <si>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113188</t>
  </si>
  <si>
    <t>ODSTRANĚNÍ KRYTU ZPEVNĚNÝCH PLOCH Z DLAŽDIC, ODVOZ DO 20KM</t>
  </si>
  <si>
    <t>Hmatová dlažba 13.1656*0.08 = 1,053 [A]</t>
  </si>
  <si>
    <t>113328</t>
  </si>
  <si>
    <t>ODSTRANĚNÍ PODKLADŮ ZPEVNĚNÝCH PLOCH Z KAMENIVA NESTMEL, ODVOZ DO 20KM</t>
  </si>
  <si>
    <t>Stáv. chodníky kostka 1040.2922*0.2 = 208,058 [A]_x000d_
Stáv. zpev. plochy kostka 441.8418*0.2 = 88,368 [B]_x000d_
Stáv. zpev. plochy AC kryt 51.0530*0.2 = 10,211 [C]_x000d_
Mezisoučet = 306,637 [D]_x000d_
Odpočet stavby vodovodu SVK Žďársko 306,637-(140*0,2) = 278,637 [E]</t>
  </si>
  <si>
    <t>113534</t>
  </si>
  <si>
    <t>ODSTRANĚNÍ CHODNÍKOVÝCH KAMENNÝCH OBRUBNÍKŮ, ODVOZ DO 5KM</t>
  </si>
  <si>
    <t>M</t>
  </si>
  <si>
    <t>Kamenné krajníky budou znovu použity pro rozhraní nových povrchů. Přebytečný materiál bude odvezen na sběrný dvůr města Žďár n.S..</t>
  </si>
  <si>
    <t>Přebytečný materiál 688.356-510.3507-55.852-4,826 = 117,327 [A]</t>
  </si>
  <si>
    <t>113564</t>
  </si>
  <si>
    <t>ODSTRANĚNÍ OBRUB Z DLAŽEBNÍCH KOSTEK DVOJITÝCH, ODVOZ DO 5KM</t>
  </si>
  <si>
    <t>Kostky budou šetrně odstraněny a očištěny. Budou znovu použity pro kryty nových povrchů. Přebytečný materiál bude odvezen na sběrný dvůr města Žďár n.S..</t>
  </si>
  <si>
    <t>166.3199 = 166,320 [A]</t>
  </si>
  <si>
    <t>123938</t>
  </si>
  <si>
    <t>ODKOP PRO SPOD STAVBU SILNIC A ŽELEZNIC TŘ. III, ODVOZ DO 20KM</t>
  </si>
  <si>
    <t>OTSKP ~ 2024</t>
  </si>
  <si>
    <t>580.9772*0.2 = 116,195 [A]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</si>
  <si>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</si>
  <si>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Sanace pláně. Položka bude čerpána se souhlasem TDI a investora.</t>
  </si>
  <si>
    <t>BUS záliv 215.9374*0.4 = 86,375 [A]_x000d_
Nová zpevněná plocha v zeleni (293.0697+134.2043)*0.3 = 128,182 [B]_x000d_
Mezisoučet = 214,557 [C]</t>
  </si>
  <si>
    <t>131938</t>
  </si>
  <si>
    <t>HLOUBENÍ JAM ZAPAŽ I NEPAŽ TŘ. III, ODVOZ DO 20KM</t>
  </si>
  <si>
    <t>Úprava stáv. kanalizační šachty.</t>
  </si>
  <si>
    <t>1*1*1.2 = 1,200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</si>
  <si>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</si>
  <si>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17130</t>
  </si>
  <si>
    <t>ULOŽENÍ SYPANINY DO NÁSYPŮ V AKTIVNÍ ZÓNĚ SE ZHUTNĚNÍM</t>
  </si>
  <si>
    <t>Násyp, vč. dodání vhodného materiálu dle TKP a ČSN 73 6133!</t>
  </si>
  <si>
    <t>31.21613625 = 31,216 [A]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</si>
  <si>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</si>
  <si>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</si>
  <si>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</si>
  <si>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Kamenivo drcené 0/63._x000d_
Úprava stáv. kanalizační šachty.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</si>
  <si>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</si>
  <si>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18120</t>
  </si>
  <si>
    <t>ÚPRAVA PLÁNĚ SE ZHUTNĚNÍM V HORNINĚ TŘ. II</t>
  </si>
  <si>
    <t>1947.8717 = 1947,872 [A]</t>
  </si>
  <si>
    <t>Položka zahrnuje:
- úpravu pláně včetně vyrovnání výškových rozdílů. Míru zhutnění určuje projekt.
Položka nezahrnuje:
- x</t>
  </si>
  <si>
    <t>18222</t>
  </si>
  <si>
    <t>ROZPROSTŘENÍ ORNICE VE SVAHU V TL DO 0,15M</t>
  </si>
  <si>
    <t>Vč. dodání ornice.</t>
  </si>
  <si>
    <t>466.6574 = 466,657 [A]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</si>
  <si>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</si>
  <si>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</si>
  <si>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</si>
  <si>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</si>
  <si>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3</t>
  </si>
  <si>
    <t>Svislé konstrukce</t>
  </si>
  <si>
    <t>348172</t>
  </si>
  <si>
    <t>ZÁBRADLÍ Z DÍLCŮ KOVOVÝCH ŽÁROVĚ ZINK PONOREM</t>
  </si>
  <si>
    <t>KG</t>
  </si>
  <si>
    <t>Délka zábradlí 2,7m, včetně spojovacího materiálu, kotvení atd.</t>
  </si>
  <si>
    <t>Madlo 2.7*2.5 = 6,750 [A]_x000d_
Sloupky 2*1.3*2.5 = 6,500 [B]_x000d_
Mezisoučet = 13,250 [C]</t>
  </si>
  <si>
    <t xml:space="preserve">Položka zahrnuje:
- dílenská dokumentace,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
Položka nezahrnuje:
- x</t>
  </si>
  <si>
    <t>5</t>
  </si>
  <si>
    <t>Komunikace</t>
  </si>
  <si>
    <t>56174G</t>
  </si>
  <si>
    <t xml:space="preserve">SMĚSI Z KAMENIVA STMELENÉ  HYDRAULICKÝMI SILNIČNÍMI POJIVY SH C 8/10 TL. DO 200MM</t>
  </si>
  <si>
    <t>STMELENÁ PODKLADNÍ VRSTVA SC8/10, tl. min. 180 mm.</t>
  </si>
  <si>
    <t>Zastávkový záliv 215.9374 = 215,937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</si>
  <si>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</si>
  <si>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56333</t>
  </si>
  <si>
    <t>VOZOVKOVÉ VRSTVY ZE ŠTĚRKODRTI TL. DO 150MM</t>
  </si>
  <si>
    <t xml:space="preserve">Sanace pláně zpevněné plochy tl. 0,3 m. _x000d_
Položka bude čerpána se souhlasem TDI a investora.  _x000d_
ŠD může být nahrazena vhodným materiálem dle TKP a ČSN 73 6133!</t>
  </si>
  <si>
    <t>(293.0697+134.2043)*2 = 854,548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</si>
  <si>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</si>
  <si>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ŠD B, tl. min. 15 cm.</t>
  </si>
  <si>
    <t>Zpevněná plocha pojížděná 24.3206 = 24,321 [A]</t>
  </si>
  <si>
    <t>56334</t>
  </si>
  <si>
    <t>VOZOVKOVÉ VRSTVY ZE ŠTĚRKODRTI TL. DO 200MM</t>
  </si>
  <si>
    <t xml:space="preserve">Sanace pláně zálivu tl. 0,4 m. _x000d_
Položka bude čerpána se souhlasem TDI a investora.  _x000d_
ŠD může být nahrazena vhodným materiálem dle TKP a ČSN 73 6133!</t>
  </si>
  <si>
    <t>2*215.9374 = 431,875 [A]</t>
  </si>
  <si>
    <t>ŠD B, tl. min. 20 cm.</t>
  </si>
  <si>
    <t>Zastávkový záliv 215.9374 = 215,937 [A]_x000d_
Chodník / nástupiště 1372.3004 = 1372,300 [B]_x000d_
Zpevněná plocha pochozí 171.3895 = 171,390 [C]_x000d_
Zpevněná plocha pojížděná 24.3206 = 24,321 [D]_x000d_
Parkovací stání 163.9237 = 163,924 [E]_x000d_
Mezisoučet = 1947,872 [F]</t>
  </si>
  <si>
    <t>572123</t>
  </si>
  <si>
    <t>INFILTRAČNÍ POSTŘIK Z EMULZE DO 1,0KG/M2</t>
  </si>
  <si>
    <t>Infiltrační postřik emulzí PI-E 1,0 kg/m2.</t>
  </si>
  <si>
    <t>Oprava vozovky MK – vozovka sídliště 10.8422 = 10,842 [A]_x000d_
Oprava vozovky MK – rekonstrukce okraje vozovky Revoluční 81.6449 = 81,645 [B]_x000d_
Mezisoučet = 92,487 [C]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</si>
  <si>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</si>
  <si>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572223</t>
  </si>
  <si>
    <t>SPOJOVACÍ POSTŘIK Z EMULZE DO 1,0KG/M2</t>
  </si>
  <si>
    <t>Spojovací postřik PS-C (CP) 0,3 - 0,6 kg/m2.</t>
  </si>
  <si>
    <t>Oprava vozovky MK – vozovka sídliště 10.8422 = 10,842 [A]_x000d_
Oprava vozovky MK – rekonstrukce okraje vozovky Revoluční 81.6449*2 = 163,290 [B]_x000d_
Mezisoučet = 174,132 [C]</t>
  </si>
  <si>
    <t>574A34</t>
  </si>
  <si>
    <t>ASFALTOVÝ BETON PRO OBRUSNÉ VRSTVY ACO 11+ TL. 40MM</t>
  </si>
  <si>
    <t>ASFALTOVÝ BETON PRO OBRUSNÉ VRSTVY ACO 11+ 40 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</si>
  <si>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</si>
  <si>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</si>
  <si>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</si>
  <si>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ASFALTOVÝ BETON PRO LOŽNÍ VRSTVY ACL 16+ 60 mm</t>
  </si>
  <si>
    <t>Oprava vozovky MK – rekonstrukce okraje vozovky Revoluční 81.6449 = 81,645 [A]</t>
  </si>
  <si>
    <t>574E56</t>
  </si>
  <si>
    <t>ASFALTOVÝ BETON PRO PODKLADNÍ VRSTVY ACP 16+, 16S TL. 60MM</t>
  </si>
  <si>
    <t>ASFALTOVÝ BETON PRO PODKLADNÍ VRSTVY ACP 16+ 60 mm</t>
  </si>
  <si>
    <t>Oprava vozovky MK – vozovka sídliště 10.8422 = 10,842 [A]</t>
  </si>
  <si>
    <t>574E66</t>
  </si>
  <si>
    <t>ASFALTOVÝ BETON PRO PODKLADNÍ VRSTVY ACP 16+, 16S TL. 70MM</t>
  </si>
  <si>
    <t>ASFALTOVÝ BETON PRO PODKLADNÍ VRSTVY ACP 16+ 70 mm</t>
  </si>
  <si>
    <t>58212</t>
  </si>
  <si>
    <t>DLÁŽDĚNÉ KRYTY Z VELKÝCH KOSTEK DO LOŽE Z MC</t>
  </si>
  <si>
    <t>Velké žulové dlažební kostky do lože z cementové malty tl. min. 50 mm, s vyspárováním cementovou maltou M 25 XF4.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</si>
  <si>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</si>
  <si>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582311</t>
  </si>
  <si>
    <t>DLÁŽDĚNÉ KRYTY Z MOZAIK KOSTEK JEDNOBAREVNÝCH DO LOŽE Z KAMENIVA</t>
  </si>
  <si>
    <t>ŽULOVÁ KOSTKA MOZAIKA, ŠEDÁ, TL. 60 mm, do lože z drtě tl. min. 40 mm._x000d_
Kalkulace: nakoupený materiál.</t>
  </si>
  <si>
    <t>Chodník / nástupiště: 1205.8724-832,234 = 373,638 [A]</t>
  </si>
  <si>
    <t>58241</t>
  </si>
  <si>
    <t>DLÁŽDĚNÉ KRYTY Z KAMEN DESEK DO LOŽE Z KAMENIVA</t>
  </si>
  <si>
    <t>ŽULOVÁ ROVINNÁ DESKA š. 0,25 m - LEMOVÁNÍ HMATNÉ DLAŽBY PRO NEVIDOMÉ.</t>
  </si>
  <si>
    <t>63.0857 = 63,086 [A]</t>
  </si>
  <si>
    <t>ŽULOVÁ ROVINNÁ DESKA š. 0,3 m - VIZUÁLNĚ KONTRASTNÍ PÁS PODÉL HRANY NÁSTUPIŠTĚ.</t>
  </si>
  <si>
    <t>11.7702 = 11,770 [A]</t>
  </si>
  <si>
    <t>58271</t>
  </si>
  <si>
    <t>DLÁŽDĚNÉ KRYTY Z DESEK Z KONGLOMER KAMENE DO LOŽE Z KAMENIVA</t>
  </si>
  <si>
    <t>Signální a varovné pásy - hmatová dlažba s reliéfními výstupky reflexní k okolnímu povrchu. _x000d_
Dlažba z umělého kamene, černá barva, tl. min. 60 mm.</t>
  </si>
  <si>
    <t>77.7337 = 77,734 [A]</t>
  </si>
  <si>
    <t>Umělá vodící linie - dlažba s podélnými drážkami pro nevidomé._x000d_
Dlažba z umělého kamene, černá barva, tl. min. 60 mm.</t>
  </si>
  <si>
    <t>13.8384 = 13,838 [A]</t>
  </si>
  <si>
    <t>58401</t>
  </si>
  <si>
    <t>VOZOVKOVÉ KRYTY Z VEGETAČNÍCH DÍLCŮ DO LOŽE Z KAM TL DO 100MM</t>
  </si>
  <si>
    <t>Betonová vegetační dlažba šedá, 20/20/8, šířka spár min. 300 mm, spáry vyplnit drceným kamenivem.</t>
  </si>
  <si>
    <t>Parkovací stání 163.9237 = 163,924 [A]</t>
  </si>
  <si>
    <t>Položka zahrnuje:
- dodání dílců v požadované kvalitě, dodání materiálu pro předepsané lože v tloušťce předepsané dokumentací a pro předepsanou výplň spar
- očištění podkladu
- uložení dílců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</si>
  <si>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Vodorovné dopravní značení V10b. _x000d_
Betonová vegetační dlažba černá, 20/20/8, šířka spár min. 300 mm, spáry vyplnit drceným kamenivem.</t>
  </si>
  <si>
    <t>V10b 12*4,85*0.2 = 11,640 [A]</t>
  </si>
  <si>
    <t>587202</t>
  </si>
  <si>
    <t>PŘEDLÁŽDĚNÍ KRYTU Z DROBNÝCH KOSTEK</t>
  </si>
  <si>
    <t>ŽULOVÁ KOSTKA 8/12, ŠEDÁ, do lože z drtě tl. min. 40 mm.</t>
  </si>
  <si>
    <t>Zpevněná plocha pochozí 171.3895 = 171,390 [A]_x000d_
Zpevněná plocha pojížděná 41.0844 = 41,084 [B]_x000d_
Mezisoučet = 212,474 [C]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</si>
  <si>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</si>
  <si>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587203</t>
  </si>
  <si>
    <t>PŘEDLÁŽDĚNÍ KRYTU Z MOZAIKOVÝCH KOSTEK</t>
  </si>
  <si>
    <t>ŽULOVÁ KOSTKA MOZAIKA, ŠEDÁ, TL. 60 mm, do lože z drtě tl. min. 40 mm._x000d_
Kalkulace: 80% kostek bude využito ze stávajících povrchů.</t>
  </si>
  <si>
    <t>Chodník / nástupiště; 80%: 1040.2922*0,8 = 832,234 [A]</t>
  </si>
  <si>
    <t>8</t>
  </si>
  <si>
    <t>Potrubí</t>
  </si>
  <si>
    <t>89911E</t>
  </si>
  <si>
    <t>LITINOVÝ POKLOP B125</t>
  </si>
  <si>
    <t>Pokop s litinobetonovým rámem H=0,16 m._x000d_
Dle specifikace VAS.</t>
  </si>
  <si>
    <t>5 = 5,000 [A]</t>
  </si>
  <si>
    <t>Položka zahrnuje:
- dodávku a osazení předepsané mříže včetně rámu
Položka nezahrnuje:
- x</t>
  </si>
  <si>
    <t>89914</t>
  </si>
  <si>
    <t>ŠACHTOVÉ BETONOVÉ SKRUŽE SAMOSTATNÉ</t>
  </si>
  <si>
    <t>Šachtový vyrovnávací prstenec H=0,12m.</t>
  </si>
  <si>
    <t>2 = 2,000 [A]</t>
  </si>
  <si>
    <t>Položka zahrnuje:
- veškerý materiál, výrobky a polotovary
- mimostaveništní a vnitrostaveništní dopravy (rovněž přesuny), včetně naložení a složení,případně s uložením
Položka nezahrnuje:
- x</t>
  </si>
  <si>
    <t>89915</t>
  </si>
  <si>
    <t>STUPADLA (A POD)</t>
  </si>
  <si>
    <t>Kramlové stupadlo s ocelovým jádrem a PE povlakem.</t>
  </si>
  <si>
    <t>89921</t>
  </si>
  <si>
    <t>VÝŠKOVÁ ÚPRAVA POKLOPŮ</t>
  </si>
  <si>
    <t>POKLOPY OVLÁDACÍCH PRVKŮ VODOVODU A KANALIZACE(HYDRANTY, ŠOUPATA, UZÁVĚRY VODOVODNÍCH PŘÍPOJEK, ARMATURNÍ ŠACHTY NA VODOVODU VČETNĚ VODOMĚRNÝCH ŠACHET NA VODOVODNÍCH PŘÍPOJKÁCH A KANALIZAČNÍ ŠAHTY) MUSÍ BÝT OSAZENY DO NOVÉ NIVELETY UPRAVENÉHO POVRCHU A MUSÍ BÝT TRVALE VOLNĚ PŘÍSTUPNÉ.</t>
  </si>
  <si>
    <t>Kanalizace 4 = 4,000 [A]_x000d_
Vodovod 2 = 2,000 [B]_x000d_
Mezisoučet = 6,000 [C]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</si>
  <si>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</si>
  <si>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</si>
  <si>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</si>
  <si>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Úprava vtokové mříže stáv. vpusti do nové nivelety, vč. prověření stavu stáv. vpusti dodavatelskou firmou.</t>
  </si>
  <si>
    <t>3 = 3,000 [A]</t>
  </si>
  <si>
    <t>9</t>
  </si>
  <si>
    <t>Ostatní konstrukce a práce</t>
  </si>
  <si>
    <t>914113</t>
  </si>
  <si>
    <t>DOPRAVNÍ ZNAČKY ZÁKLADNÍ VELIKOSTI OCELOVÉ NEREFLEXNÍ - DEMONTÁŽ</t>
  </si>
  <si>
    <t>IJ4a 2 = 2,000 [A]_x000d_
IJ4b 2 = 2,000 [B]_x000d_
IP6 7 = 7,000 [C]_x000d_
IP12 1 = 1,000 [D]_x000d_
B29+Eb 1 = 1,000 [E]_x000d_
B28 1 = 1,000 [F]_x000d_
P4 1 = 1,000 [G]_x000d_
P2 1 = 1,000 [H]_x000d_
Mezisoučet = 16,000 [I]</t>
  </si>
  <si>
    <t>Položka zahrnuje:
- odstranění, demontáž a odklizení materiálu s odvozem na předepsané místo
Položka nezahrnuje:
- x</t>
  </si>
  <si>
    <t>914121</t>
  </si>
  <si>
    <t>DOPRAVNÍ ZNAČKY ZÁKLADNÍ VELIKOSTI OCELOVÉ FÓLIE TŘ 1 - DODÁVKA A MONTÁŽ</t>
  </si>
  <si>
    <t>IP12 1 = 1,000 [A]</t>
  </si>
  <si>
    <t>Položka zahrnuje:
- dodávku a montáž značek v požadovaném provedení
Položka nezahrnuje:
- x</t>
  </si>
  <si>
    <t>914122</t>
  </si>
  <si>
    <t>DOPRAVNÍ ZNAČKY ZÁKLADNÍ VELIKOSTI OCELOVÉ FÓLIE TŘ 1 - MONTÁŽ S PŘEMÍSTĚNÍM</t>
  </si>
  <si>
    <t>P2 1 = 1,000 [A]_x000d_
P4 1 = 1,000 [B]_x000d_
Mezisoučet = 2,000 [C]</t>
  </si>
  <si>
    <t>Položka zahrnuje:
- dopravu demontované značky z dočasné skládky
- osazení a montáž značky na místě určeném projektem
- nutnou opravu poškozených částí
Položka nezahrnuje:
- dodávku značky</t>
  </si>
  <si>
    <t>915112</t>
  </si>
  <si>
    <t>VODOROVNÉ DOPRAVNÍ ZNAČENÍ BARVOU HLADKÉ - ODSTRANĚNÍ</t>
  </si>
  <si>
    <t>V11a (20.3271+19.8235)*0.125 = 5,019 [A]_x000d_
V7a 19.5000 = 19,500 [B]_x000d_
V10b 2*5*0.125 = 1,250 [C]_x000d_
V10f 1.0550 = 1,055 [D]_x000d_
Mezisoučet = 26,824 [E]</t>
  </si>
  <si>
    <t>Položka zahrnuje:
- odstranění značení bez ohledu na způsob provedení (zatření, zbroušení)
- odklizení vzniklé suti
Položka nezahrnuje:
- x</t>
  </si>
  <si>
    <t>915211</t>
  </si>
  <si>
    <t>VODOROVNÉ DOPRAVNÍ ZNAČENÍ PLASTEM HLADKÉ - DODÁVKA A POKLÁDKA</t>
  </si>
  <si>
    <t>Podélné čáry š. 0,125 131.6256*0.125 = 16,453 [A]_x000d_
Podélné čáry š. 0,25 90.691*0.25 = 22,673 [B]_x000d_
V5 13.6242*0.5 = 6,812 [C]_x000d_
V11a 98.2369*0.125 = 12,280 [D]_x000d_
Mezisoučet = 58,218 [E]</t>
  </si>
  <si>
    <t>Položka zahrnuje:
- dodání a pokládku nátěrového materiálu
- předznačení a reflexní úpravu
Položka nezahrnuje:
- x
Způsob měření:
- měří se pouze natíraná plocha</t>
  </si>
  <si>
    <t>91551</t>
  </si>
  <si>
    <t>VODOROVNÉ DOPRAVNÍ ZNAČENÍ - PŘEDEM PŘIPRAVENÉ SYMBOLY</t>
  </si>
  <si>
    <t>V10f 1 = 1,000 [A]</t>
  </si>
  <si>
    <t>Položka zahrnuje:
- dodání a pokládku předepsaného symbolu
- předznačení a reflexní úpravu
Položka nezahrnuje:
- x</t>
  </si>
  <si>
    <t>91552</t>
  </si>
  <si>
    <t>VODOR DOPRAV ZNAČ - PÍSMENA</t>
  </si>
  <si>
    <t>V11a 2*2*3 = 12,000 [A]</t>
  </si>
  <si>
    <t>Položka zahrnuje:
- dodání a pokládku nátěrového materiálu
- předznačení a reflexní úpravu
Položka nezahrnuje:
- x</t>
  </si>
  <si>
    <t>91725</t>
  </si>
  <si>
    <t>NÁSTUPIŠTNÍ OBRUBNÍKY BETONOVÉ</t>
  </si>
  <si>
    <t>BEZBARIÉROVÝ ZASTÁVKOVÝ OBRUBNÍK PŘÍMÝ/NÁBĚHOVÝ._x000d_Výška hrany nástupiště 20 cm.</t>
  </si>
  <si>
    <t>Zastávka směr Hamry 25 = 25,000 [A]_x000d_
Zastávka směr centrum 14 = 14,000 [B]_x000d_
Mezisoučet = 39,000 [C]</t>
  </si>
  <si>
    <t>Položka zahrnuje:
- dodání a pokládku betonových obrubníků o rozměrech předepsaných zadávací dokumentací
- betonové lože i boční betonovou opěrku
Položka nezahrnuje:
- x</t>
  </si>
  <si>
    <t>BEZBARIÉROVÝ ZASTÁVKOVÝ OBRUBNÍK PŘECHODOVÝ._x000d_Výška hrany nástupiště 20 cm.</t>
  </si>
  <si>
    <t>Zastávka směr Hamry 2 = 2,000 [A]_x000d_
Zastávka směr centrum 2 = 2,000 [B]_x000d_
Mezisoučet = 4,000 [C]</t>
  </si>
  <si>
    <t>917424</t>
  </si>
  <si>
    <t>CHODNÍKOVÉ OBRUBY Z KAMENNÝCH OBRUBNÍKŮ ŠÍŘ 150MM</t>
  </si>
  <si>
    <t>OP6 do betonového lože s boční opěrou C25/30n-XF3.</t>
  </si>
  <si>
    <t>275.3023 = 275,302 [A]</t>
  </si>
  <si>
    <t>OP6 obloukový do betonového lože s boční opěrou C25/30n-XF3 (R&lt;5m).</t>
  </si>
  <si>
    <t>7 = 7,000 [A]</t>
  </si>
  <si>
    <t>C</t>
  </si>
  <si>
    <t>OP6 přechodový do betonového lože s boční opěrou C25/30n-XF3.</t>
  </si>
  <si>
    <t>24 = 24,000 [A]</t>
  </si>
  <si>
    <t>D</t>
  </si>
  <si>
    <t>OP6 snížený do betonového lože s boční opěrou C25/30n-XF3 (podsádka +2cm).</t>
  </si>
  <si>
    <t>85.1744 = 85,174 [A]</t>
  </si>
  <si>
    <t>E</t>
  </si>
  <si>
    <t>OP6 snížený obloukový do betonového lože s boční opěrou C25/30n-XF3 (podsádka +2cm, R&lt;5m).</t>
  </si>
  <si>
    <t>10.3839 = 10,384 [A]</t>
  </si>
  <si>
    <t>917427</t>
  </si>
  <si>
    <t>CHODNÍKOVÉ OBRUBY Z KAMENNÝCH OBRUBNÍKŮ ŠÍŘ 300MM</t>
  </si>
  <si>
    <t>Obrubník žulový š. 0.3 m, zkosený tvar.</t>
  </si>
  <si>
    <t>Obrubník žulový přechodový, OP6 - zkosený tvar š. 0,3 m.</t>
  </si>
  <si>
    <t>91744</t>
  </si>
  <si>
    <t>CHODNÍK OBRUBY Z KAMEN ŘEZANÝCH STUPŇŮ</t>
  </si>
  <si>
    <t>Schody veřejné prostranství vč. uložení do bet. lože.</t>
  </si>
  <si>
    <t>39.5690 = 39,569 [A]_x000d_
 38.1653 = 38,165 [B]_x000d_
 36.7652 = 36,765 [C]_x000d_
 35.3651 = 35,365 [D]_x000d_
 33.9649 = 33,965 [E]_x000d_
 22.0415 = 22,042 [F]_x000d_
 13.5344 = 13,534 [G]_x000d_
 8.0200 = 8,020 [H]_x000d_
Mezisoučet = 227,425 [I]</t>
  </si>
  <si>
    <t>Položka zahrnuje:
- dodání a pokládku kamenných řezaných stupňů o rozměrech předepsaných zadávací dokumentací
- betonové lože i boční betonovou opěrku
Položka nezahrnuje:
- x</t>
  </si>
  <si>
    <t>91783</t>
  </si>
  <si>
    <t>VÝŠKOVÁ ÚPRAVA OBRUB Z KRAJNÍKŮ</t>
  </si>
  <si>
    <t>Budou využity krajníky ze stávajících povrchů (do betonového lože s boční opěrou C20/25n-XF3.).</t>
  </si>
  <si>
    <t>510.3507 = 510,351 [A]</t>
  </si>
  <si>
    <t>Položka zahrnuje:
- vytrhání, očištění, manipulaci
- nové betonové lože a osazení. 
Položka nezahrnuje:
- nutné doplnění novými obrubami se uvede v položkách 9172 až 9177</t>
  </si>
  <si>
    <t>919112</t>
  </si>
  <si>
    <t>ŘEZÁNÍ ASFALTOVÉHO KRYTU VOZOVEK TL DO 100MM</t>
  </si>
  <si>
    <t>Oprava vozovky MK – vozovka sídliště 22.2425 = 22,243 [A]_x000d_
Oprava vozovky MK – rekonstrukce okraje vozovky Revoluční 2*(280.0585-41.5735) = 476,970 [B]_x000d_
Snížené obruby 10.3839+85.1744 = 95,558 [C]_x000d_
Mezisoučet = 594,771 [D]</t>
  </si>
  <si>
    <t>Položka zahrnuje:
- řezání vozovkové vrstvy v předepsané tloušťce
- spotřeba vody
Položka nezahrnuje:
- x</t>
  </si>
  <si>
    <t>931315</t>
  </si>
  <si>
    <t>TĚSNĚNÍ DILATAČ SPAR ASF ZÁLIVKOU PRŮŘ DO 600MM2</t>
  </si>
  <si>
    <t>Oprava vozovky MK – vozovka sídliště 10.8422 = 10,842 [A]_x000d_
Oprava vozovky MK – rekonstrukce okraje vozovky Revoluční 81.6449 = 81,645 [B]_x000d_
Snížené obruby 10.3839+85.1744 = 95,558 [C]_x000d_
Mezisoučet = 188,045 [D]</t>
  </si>
  <si>
    <t>Položka zahrnuje:
- dodávku a osazení předepsaného materiálu
- očištění ploch spáry před úpravou
- očištění okolí spáry po úpravě
Položka nezahrnuje:
- těsnící profil</t>
  </si>
  <si>
    <t>966138</t>
  </si>
  <si>
    <t>BOURÁNÍ KONSTRUKCÍ Z KAMENE NA MC S ODVOZEM DO 20KM</t>
  </si>
  <si>
    <t>Zdi vyvýšených záhonů. Kameny budou šetrně odstraněny a očištěny. Materiál bude odvezen na sběrný dvůr města Žďár n.S..</t>
  </si>
  <si>
    <t>Záhon 1 11.2979*0.66 = 7,457 [A]_x000d_
Záhon 2 6.3985*0.5 = 3,199 [B]_x000d_
Záhon 3 6.6250*0.4 = 2,650 [C]_x000d_
Záhon 4 7.7576*0.4 = 3,103 [D]_x000d_
Mezisoučet = 16,409 [E]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</si>
  <si>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</si>
  <si>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987</t>
  </si>
  <si>
    <t>VL1</t>
  </si>
  <si>
    <t>ÚPRAVA STÁV. KANALIZAČNÍ ŠACHTY</t>
  </si>
  <si>
    <t>Veškeré práce spojené s úpravou stáv. kanalizační šachty (viz. PD).</t>
  </si>
  <si>
    <t>988</t>
  </si>
  <si>
    <t>Demontáž stávajícího zastávkového přístřešku</t>
  </si>
  <si>
    <t>Demontáž stávajícího zastávkového přístřešku, vč. odvozu do zařízení k odstranění odpadu, vč. poplatků.</t>
  </si>
  <si>
    <t>Přístřešek zastávky Brodská lékárna 1 = 1,000 [A]_x000d_
Přístřešek zastávky Brodská obch.domy 1 = 1,000 [B]_x000d_
Mezisoučet = 2,000 [C]</t>
  </si>
  <si>
    <t>VL2</t>
  </si>
  <si>
    <t>Zastávkový přístřešek</t>
  </si>
  <si>
    <t>6152×1805×2536 mm._x000d_
Specifikace del PD._x000d_
Výrobek musí být odsouhlasen s odborem komunálních služeb města a městským architektem.</t>
  </si>
  <si>
    <t>Součástí je materiál a veškeré práce související se zřízením, vč. základů.</t>
  </si>
  <si>
    <t>VL3</t>
  </si>
  <si>
    <t>Označník zastávky</t>
  </si>
  <si>
    <t>Specifikace dle PD._x000d_
Výrobek musí být odsouhlasen s odborem komunálních služeb města a městským architektem.</t>
  </si>
  <si>
    <t>Součástí je materiál a veškeré práce související se zřízením, vč. základu.</t>
  </si>
  <si>
    <t>Dle pol. 123938.A: 23.318 = 23,318 [A]_x000d_
Dle pol. 132938: 23.525 = 23,525 [B]_x000d_
Mezisoučet = 46,843 [C]</t>
  </si>
  <si>
    <t>Zemina.
Sanace pláně. Položka bude čerpána se souhlasem TDI a investora.</t>
  </si>
  <si>
    <t>Dle pol. 123938.B: 22.719 = 22,719 [A]</t>
  </si>
  <si>
    <t>Dle pol. 113328: 49,489*2,05 = 101,452 [A]</t>
  </si>
  <si>
    <t>Dle pol. 113188: 8.359*2.2 = 18,390 [A]</t>
  </si>
  <si>
    <t>dle pol. 113138: 7,86*2,2 = 17,292 [A]</t>
  </si>
  <si>
    <t>116.5905 = 116,591 [A]</t>
  </si>
  <si>
    <t>Vozovka Revoluční 20.9674*(0.04+0.06+0.07) = 3,564 [A]_x000d_
Vozovka sídliště 42.9645*(0.04+0.06) = 4,296 [B]_x000d_
Mezisoučet = 7,860 [C]</t>
  </si>
  <si>
    <t>Kostka mozaika (99.9835-68.7791)*0,06 = 1,872 [A]</t>
  </si>
  <si>
    <t>Zatravňovací dlažba 104.4925*0,08 = 8,359 [A]</t>
  </si>
  <si>
    <t>Stáv. chodníky kostka 99.9835*0,2 = 19,997 [A]_x000d_
Stáv. zpev. plocha zatr. dlažba 104.4925*0,2 = 20,899 [B]_x000d_
Stáv. zpev. plochy AC kryt 42.9645*0,2 = 8,593 [C]_x000d_
Mezisoučet = 49,489 [D]</t>
  </si>
  <si>
    <t>39.1986 = 39,199 [A]</t>
  </si>
  <si>
    <t>116.5905*0.2 = 23,318 [A]</t>
  </si>
  <si>
    <t>BUS záliv 56.7965*0.4 = 22,719 [A]</t>
  </si>
  <si>
    <t>132938</t>
  </si>
  <si>
    <t>HLOUBENÍ RÝH ŠÍŘ DO 2M PAŽ I NEPAŽ TŘ. III, ODVOZ DO 20KM</t>
  </si>
  <si>
    <t>7.8418*1.2*2.5 = 23,525 [A]</t>
  </si>
  <si>
    <t>25.05625 = 25,056 [A]</t>
  </si>
  <si>
    <t>Kamenivo drcené 0/63.</t>
  </si>
  <si>
    <t>7.8418*1.2*2 = 18,820 [A]</t>
  </si>
  <si>
    <t>17581</t>
  </si>
  <si>
    <t>OBSYP POTRUBÍ A OBJEKTŮ Z NAKUPOVANÝCH MATERIÁLŮ</t>
  </si>
  <si>
    <t>Štěrkopísek frakce 0-22 C.</t>
  </si>
  <si>
    <t>7.8418*(0.3+0.15)*1.2 = 4,235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</si>
  <si>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</si>
  <si>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292.0667 = 292,067 [A]</t>
  </si>
  <si>
    <t>100.5465 = 100,547 [A]</t>
  </si>
  <si>
    <t>4</t>
  </si>
  <si>
    <t>Vodorovné konstrukce</t>
  </si>
  <si>
    <t>451312</t>
  </si>
  <si>
    <t>PODKLADNÍ A VÝPLŇOVÉ VRSTVY Z PROSTÉHO BETONU C12/15</t>
  </si>
  <si>
    <t>Sedlové lože pod potrubí z betonu C 12/15.</t>
  </si>
  <si>
    <t>7.8418*1.2*0.1 = 0,941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</si>
  <si>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</si>
  <si>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56173G</t>
  </si>
  <si>
    <t>SMĚSI Z KAMENIVA STMELENÉ HYDRAULICKÝMI SILNIČNÍMI POJIVY SH C 8/10 TL. DO 150MM</t>
  </si>
  <si>
    <t>STMELENÁ PODKLADNÍ VRSTVA SC8/10, tl. min. 140 mm.</t>
  </si>
  <si>
    <t>Rýha IS 2.8145 = 2,815 [A]</t>
  </si>
  <si>
    <t>Zastávkový záliv 56.7965 = 56,797 [A]</t>
  </si>
  <si>
    <t>Zpevněná plocha pojížděná 9.7548 = 9,755 [A]</t>
  </si>
  <si>
    <t xml:space="preserve">Sanace pláně zálivu tl. 0,4 m. 
Položka bude čerpána se souhlasem TDI a investora.  
ŠD může být nahrazena vhodným materiálem dle TKP a ČSN 73 6133!</t>
  </si>
  <si>
    <t>2*56.7965 = 113,593 [A]</t>
  </si>
  <si>
    <t>Zastávkový záliv 56.7965 = 56,797 [A]_x000d_
Chodník / nástupiště 74.9543 = 74,954 [B]_x000d_
Zpevněná plocha 105.1296 = 105,130 [C]_x000d_
Zpevněná plocha pojížděná 9.7548 = 9,755 [D]_x000d_
Mezisoučet = 246,636 [E]</t>
  </si>
  <si>
    <t>56335</t>
  </si>
  <si>
    <t>VOZOVKOVÉ VRSTVY ZE ŠTĚRKODRTI TL. DO 250MM</t>
  </si>
  <si>
    <t>ŠD B, tl. min. 25 cm.</t>
  </si>
  <si>
    <t>vozovka sídliště 24.4641 = 24,464 [A]_x000d_
Rýha IS 2.8145 = 2,815 [B]_x000d_
Mezisoučet = 27,279 [C]</t>
  </si>
  <si>
    <t>Oprava vozovky MK – vozovka sídliště 24.4641 = 24,464 [A]_x000d_
Oprava vozovky MK – rekonstrukce okraje vozovky Revoluční 20.9674 = 20,967 [B]_x000d_
Mezisoučet = 45,431 [C]</t>
  </si>
  <si>
    <t>Oprava vozovky MK – vozovka sídliště 24.4641 = 24,464 [A]_x000d_
Oprava vozovky MK – rekonstrukce okraje vozovky Revoluční 2*20.9674 = 41,935 [B]_x000d_
Mezisoučet = 66,399 [C]</t>
  </si>
  <si>
    <t>Oprava vozovky MK – rekonstrukce okraje vozovky Revoluční 20.9674 = 20,967 [A]</t>
  </si>
  <si>
    <t>Oprava vozovky MK – vozovka sídliště 24.4641 = 24,464 [A]</t>
  </si>
  <si>
    <t>2.4 = 2,400 [A]</t>
  </si>
  <si>
    <t>4.2252 = 4,225 [A]</t>
  </si>
  <si>
    <t>Signální a varovné pásy - hmatová dlažba s reliéfními výstupky reflexní k okolnímu povrchu. 
Dlažba z umělého kamene, černá barva, tl. min. 60 mm.</t>
  </si>
  <si>
    <t>3.84 = 3,840 [A]</t>
  </si>
  <si>
    <t>Zpevněná plocha 105.1296 = 105,130 [A]</t>
  </si>
  <si>
    <t>Zpevněná plocha pojížděná - materiál z SO101: 5.4648 = 5,465 [A]</t>
  </si>
  <si>
    <t>ŽULOVÁ KOSTKA MOZAIKA, ŠEDÁ, TL. 60 mm, do lože z drtě tl. min. 40 mm.</t>
  </si>
  <si>
    <t>Chodník / nástupiště: 68.7791 = 68,779 [A]</t>
  </si>
  <si>
    <t>897627</t>
  </si>
  <si>
    <t>VPUSŤ ŠTĚRBINOVÝCH ŽLABŮ Z BETON DÍLCŮ SV. ŠÍŘKY DO 500MM</t>
  </si>
  <si>
    <t>Položka zahrnuje:
- dodávku a osazení předepsaného dílce včetně mříže
Položka nezahrnuje:
- předepsané podkladní konstrukce</t>
  </si>
  <si>
    <t>897727</t>
  </si>
  <si>
    <t>ČISTÍCÍ KUSY ŠTĚRBIN ŽLABŮ Z BETON DÍLCŮ SV. ŠÍŘKY DO 500MM</t>
  </si>
  <si>
    <t>Položka zahrnuje:
- dodávku a osazení předepsaného dílce
Položka nezahrnuje:
- předepsané podkladní konstrukce</t>
  </si>
  <si>
    <t>Podélné čáry š. 0,25 37.0786*0.25 = 9,270 [A]_x000d_
V11a 34.3529*0.125 = 4,294 [B]_x000d_
Mezisoučet = 13,564 [C]</t>
  </si>
  <si>
    <t>V11a 2*3 = 6,000 [A]</t>
  </si>
  <si>
    <t>BEZBARIÉROVÝ ZASTÁVKOVÝ OBRUBNÍK PŘÍMÝ/NÁBĚHOVÝ.
Výška hrany nástupiště 20 cm.</t>
  </si>
  <si>
    <t>14 = 14,000 [A]</t>
  </si>
  <si>
    <t>BEZBARIÉROVÝ ZASTÁVKOVÝ OBRUBNÍK PŘECHODOVÝ.
Výška hrany nástupiště 20 cm.</t>
  </si>
  <si>
    <t>19 = 19,000 [A]</t>
  </si>
  <si>
    <t>89.1976 = 89,198 [A]_x000d_
obruby z SO101 145.0496-89.1976 = 55,852 [B]_x000d_
Mezisoučet = 145,050 [C]</t>
  </si>
  <si>
    <t>Oprava vozovky MK – vozovka sídliště 4.5342 = 4,534 [A]_x000d_
Oprava vozovky MK – rekonstrukce okraje vozovky Revoluční 2*41.5735 = 83,147 [B]_x000d_
BUS záliv 37.1216 = 37,122 [C]_x000d_
Mezisoučet = 124,803 [D]</t>
  </si>
  <si>
    <t>Oprava vozovky MK – vozovka sídliště 4.5342 = 4,534 [A]_x000d_
Oprava vozovky MK – rekonstrukce okraje vozovky Revoluční 41.5735 = 41,574 [B]_x000d_
BUS záliv 37.1216 = 37,122 [C]_x000d_
Mezisoučet = 83,230 [D]</t>
  </si>
  <si>
    <t>93513</t>
  </si>
  <si>
    <t>ŠTĚRBINOVÉ ŽLABY Z BET DÍLCŮ ŠÍŘ 500MM VÝŠ 500MM</t>
  </si>
  <si>
    <t xml:space="preserve">Štěrbinová trouba profil I v. 500 mm, š. 450 m  (uložená do lože C20/25nXF3 tl. 30 mm)._x000d_
Podkladní beton  C20/25nXF3 tl. 100 mm._x000d_
ŠD 0/32 tl. 100 mm.</t>
  </si>
  <si>
    <t>12 = 12,000 [A]</t>
  </si>
  <si>
    <t>Položka zahrnuje:
- veškerý materiál, výrobky a polotovary
- včetně mimostaveništní a vnitrostaveništní dopravy (rovněž přesuny), včetně naložení a složení,případně s uložením.
- veškeré práce nutné pro zřízení těchto konstrukcí, včetně zemních prací, lože, ukončení, patek, spárování, úpravy vtoku a výtoku
Položka nezahrnuje:
- x
Způsob měření:
- měří se v [m] délky osy žlabu bez čistících kusů a odtokových vpustí.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</si>
  <si>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</si>
  <si>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</si>
  <si>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</si>
  <si>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Přístřešek zastávky Brodská lékárna _x000d_
Přístřešek zastávky Brodská obch.domy</t>
  </si>
  <si>
    <t>4152×1805×2536 mm.
Specifikace del PD.
Výrobek musí být odsouhlasen s odborem komunálních služeb města a městským architektem.</t>
  </si>
  <si>
    <t>Specifikace dle PD.
Výrobek musí být odsouhlasen s odborem komunálních služeb města a městským architektem.</t>
  </si>
  <si>
    <t>Dle pol. 123938.A: 27,534 = 27,534 [A]</t>
  </si>
  <si>
    <t>Dle pol. 123938.B: 32,183 = 32,183 [A]</t>
  </si>
  <si>
    <t>Dle pol. 113328: 20,476*2,05 = 41,976 [A]</t>
  </si>
  <si>
    <t>Dle pol. 113158: 0,175*2,2 = 0,385 [A]</t>
  </si>
  <si>
    <t>dle pol. 113138: 4,584*2,2 = 10,085 [A]</t>
  </si>
  <si>
    <t>140.1157 = 140,116 [A]</t>
  </si>
  <si>
    <t>Vozovka Revoluční 26.9666*(0.04+0.06+0.07) = 4,584 [A]</t>
  </si>
  <si>
    <t>113158</t>
  </si>
  <si>
    <t>ODSTRANĚNÍ KRYTU ZPEVNĚNÝCH PLOCH Z BETONU, ODVOZ DO 20KM</t>
  </si>
  <si>
    <t>Vstup BD 1248 1.7494*0,1 = 0,175 [A]</t>
  </si>
  <si>
    <t>Přebytečný materiál bude odvezen na sběrný dvůr města Žďár n.S. (kalkulace 20%).</t>
  </si>
  <si>
    <t>Kostka mozaika (102.3795-81,904)*0,06 = 1,229 [A]</t>
  </si>
  <si>
    <t>Stáv. chodníky kostka 102.3795*0,2 = 20,476 [A]</t>
  </si>
  <si>
    <t>113554</t>
  </si>
  <si>
    <t>ODSTRANĚNÍ OBRUB Z DLAŽEBNÍCH KOSTEK JEDNODUCHÝCH, ODVOZ DO 5KM</t>
  </si>
  <si>
    <t>4.1585+1.5716 = 5,730 [A]</t>
  </si>
  <si>
    <t>48.0554 = 48,055 [A]</t>
  </si>
  <si>
    <t>137.6679*0,2 = 27,534 [A]</t>
  </si>
  <si>
    <t>BUS záliv 89.8121*0,4 = 35,925 [A]_x000d_
Nová zpevněná plocha v zeleni 107.2766*0,3 = 32,183 [B]</t>
  </si>
  <si>
    <t>7.5535 = 7,554 [A]</t>
  </si>
  <si>
    <t>231.7026 = 231,703 [A]</t>
  </si>
  <si>
    <t>241.0569 = 241,057 [A]</t>
  </si>
  <si>
    <t>Zastávkový záliv 89.8121 = 89,812 [A]</t>
  </si>
  <si>
    <t xml:space="preserve">Sanace pláně zpevněné plochy tl. 0,3 m. 
Položka bude čerpána se souhlasem TDI a investora.  
ŠD může být nahrazena vhodným materiálem dle TKP a ČSN 73 6133!</t>
  </si>
  <si>
    <t>107.2766*2 = 214,553 [A]</t>
  </si>
  <si>
    <t>89.8121*2 = 179,624 [A]</t>
  </si>
  <si>
    <t>Zastávkový záliv 89.8121 = 89,812 [A]_x000d_
Chodník / nástupiště 141.8906 = 141,891 [B]_x000d_
Mezisoučet = 231,703 [C]</t>
  </si>
  <si>
    <t>Oprava vozovky MK – rekonstrukce okraje vozovky Revoluční 31.4619 = 31,462 [A]</t>
  </si>
  <si>
    <t>Oprava vozovky MK – rekonstrukce okraje vozovky Revoluční 31.4619*2 = 62,924 [A]</t>
  </si>
  <si>
    <t>ŽULOVÁ KOSTKA MOZAIKA, ŠEDÁ, TL. 60 mm, do lože z drtě tl. min. 40 mm.
Kalkulace: nakoupený materiál.</t>
  </si>
  <si>
    <t>Chodník / nástupiště: 132.5833-81,904 = 50,679 [A]</t>
  </si>
  <si>
    <t>1.8646 = 1,865 [A]</t>
  </si>
  <si>
    <t>3.2175 = 3,218 [A]</t>
  </si>
  <si>
    <t>ŽULOVÁ KOSTKA MOZAIKA, ŠEDÁ, TL. 60 mm, do lože z drtě tl. min. 40 mm.
Kalkulace: 80% kostek bude využito ze stávajících povrchů.</t>
  </si>
  <si>
    <t>Chodník / nástupiště; 80%: 102.3795*0,8 = 81,904 [A]</t>
  </si>
  <si>
    <t>Podélné čáry š. 0,25 48.096*0,25 = 12,024 [A]_x000d_
V11a 34.3529*0,125 = 4,294 [B]_x000d_
Mezisoučet = 16,318 [C]</t>
  </si>
  <si>
    <t>35.1584 = 35,158 [A]</t>
  </si>
  <si>
    <t>0.3191 = 0,319 [A]</t>
  </si>
  <si>
    <t>OP6 snížený obloukový do betonového lože s boční opěrou C25/30n-XF3 (podsádka +2cm, R=3m).</t>
  </si>
  <si>
    <t>3.5546 = 3,555 [A]</t>
  </si>
  <si>
    <t>97.69 = 97,690 [A]_x000d_
Materiál z SO101: 102.5163-97.69 = 4,826 [B]_x000d_
Mezisoučet = 102,516 [C]</t>
  </si>
  <si>
    <t>Oprava vozovky MK – rekonstrukce okraje vozovky Revoluční 2*55.6318 = 111,264 [A]_x000d_
Snížené obruby 48.0960+3.8737 = 51,970 [B]_x000d_
Mezisoučet = 163,234 [C]</t>
  </si>
  <si>
    <t>Oprava vozovky MK – rekonstrukce okraje vozovky Revoluční 55.6318 = 55,632 [A]_x000d_
Snížené obruby 48.0960+3.8737 = 51,970 [B]_x000d_
Mezisoučet = 107,602 [C]</t>
  </si>
  <si>
    <t>6152×1805×2536 mm.
Specifikace del PD.
Výrobek musí být odsouhlasen s odborem komunálních služeb města a městským architektem.</t>
  </si>
  <si>
    <t>Dle pol. 131938: 20,992 = 20,992 [A]_x000d_
Dle pol. 132938: 86,310 = 86,310 [B]_x000d_
Mezisoučet = 107,302 [C]</t>
  </si>
  <si>
    <t>Základ pro stožár standard 19*1,3*0,8*0,8 = 15,808 [A]_x000d_
Základ pro stožár hluboký 3*(3-0,3)*0,8*0,8 = 5,184 [B]_x000d_
Mezisoučet = 20,992 [C]</t>
  </si>
  <si>
    <t>Volný terén 93*0,9*0,3 = 25,110 [A]_x000d_
V chodníku 340*(0,9-0,3)*0,3 = 61,200 [B]_x000d_
Mezisoučet = 86,310 [C]</t>
  </si>
  <si>
    <t>Volný terén 93*(0,9-0,2-0,08)*0,3 = 17,298 [A]_x000d_
V chodníku 340*(0,9-0,3-0,2-0,08)*0,3 = 32,640 [B]_x000d_
Mezisoučet = 49,938 [C]</t>
  </si>
  <si>
    <t>(340+93)*0,2*0,3 = 25,980 [A]</t>
  </si>
  <si>
    <t>45152</t>
  </si>
  <si>
    <t>PODKLADNÍ A VÝPLŇOVÉ VRSTVY Z KAMENIVA DRCENÉHO</t>
  </si>
  <si>
    <t>(340+93)*0,08*0,3 = 10,392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</si>
  <si>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</si>
  <si>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Zpevněná plocha pojížděná 56*(0,3+0,5+0,5) = 72,800 [A]</t>
  </si>
  <si>
    <t>99</t>
  </si>
  <si>
    <t>LED SVÍTIDLO 450mA, 50W, 4000K IRC70, vč. stožáru 7m, výložník 1m (ozn. 14)</t>
  </si>
  <si>
    <t>10</t>
  </si>
  <si>
    <t>LED SVÍTIDLO 350mA, 39W, 2700K IRC70, vč. stožáru 10,5m, výložník 1x 2m (ozn. 12, 22)</t>
  </si>
  <si>
    <t>11</t>
  </si>
  <si>
    <t>LED SVÍTIDLO, 400mA, 45W, 2700K IRC70, vč. stožáru 10,5m, výložník 1x 2m (ozn. 1, 8, 17, 20, 21)</t>
  </si>
  <si>
    <t>12</t>
  </si>
  <si>
    <t>LED SVÍTIDLO/55W, 2700K, vč. stožáru 10,5m, výložník 1x 2m (ozn. 7, 18)</t>
  </si>
  <si>
    <t>13</t>
  </si>
  <si>
    <t>Kabel AYKY 4Bx16mm2</t>
  </si>
  <si>
    <t>m</t>
  </si>
  <si>
    <t>730 = 730,000 [A]</t>
  </si>
  <si>
    <t>14</t>
  </si>
  <si>
    <t>Kabel CYKY 3Jx1,5mm2</t>
  </si>
  <si>
    <t>215 = 215,000 [A]</t>
  </si>
  <si>
    <t>15</t>
  </si>
  <si>
    <t>Kabel CYKY 3Jx2,5mm2</t>
  </si>
  <si>
    <t>46 = 46,000 [A]</t>
  </si>
  <si>
    <t>16</t>
  </si>
  <si>
    <t>Trubka PVC 75</t>
  </si>
  <si>
    <t>710 = 710,000 [A]</t>
  </si>
  <si>
    <t>17</t>
  </si>
  <si>
    <t>Trubka PVC 110 + rezerva</t>
  </si>
  <si>
    <t>80 = 80,000 [A]</t>
  </si>
  <si>
    <t>18</t>
  </si>
  <si>
    <t>Drát FeZn 10mm</t>
  </si>
  <si>
    <t>kg</t>
  </si>
  <si>
    <t>426 = 426,000 [A]</t>
  </si>
  <si>
    <t>19</t>
  </si>
  <si>
    <t>Folie PVC</t>
  </si>
  <si>
    <t>530 = 530,000 [A]</t>
  </si>
  <si>
    <t>2</t>
  </si>
  <si>
    <t>LED SVÍTIDLO 450mA, 50W, 4000K IRC70, vč. stožáru 8m, výložník 1m (ozn. 13)</t>
  </si>
  <si>
    <t>20</t>
  </si>
  <si>
    <t>Odstranění dlažby z chodníku na parcele č. 1250 (pro napájení svítidel č.15 a č.16 z RVO2)</t>
  </si>
  <si>
    <t>m2</t>
  </si>
  <si>
    <t>30 = 30,000 [A]</t>
  </si>
  <si>
    <t>21</t>
  </si>
  <si>
    <t>Výkop, pískování, zhutnění (pro napájení svítidel č.15 a č.16 z RVO2)</t>
  </si>
  <si>
    <t>60 = 60,000 [A]</t>
  </si>
  <si>
    <t>22</t>
  </si>
  <si>
    <t>Demontáž stávajícího osvětlení VO</t>
  </si>
  <si>
    <t>soubor</t>
  </si>
  <si>
    <t>23</t>
  </si>
  <si>
    <t>Recyklace svítidel VO</t>
  </si>
  <si>
    <t>24</t>
  </si>
  <si>
    <t>Práce elektro</t>
  </si>
  <si>
    <t>h</t>
  </si>
  <si>
    <t>180 = 180,000 [A]</t>
  </si>
  <si>
    <t>25</t>
  </si>
  <si>
    <t>Revize elektro</t>
  </si>
  <si>
    <t>16 = 16,000 [A]</t>
  </si>
  <si>
    <t>LED SVÍTIDLO 550mA, 81W, 4000K IRC70, vč. stožáru 7m, výložník 1x 1m, 1x 1,75m (ozn. 3, 4, 10)</t>
  </si>
  <si>
    <t>LED SVÍTIDLO 550mA, 81W, 4000K IRC70, vč. stožáru 8m, výložník 1x 1m, 1x 1,75m (ozn. 9)</t>
  </si>
  <si>
    <t>LED SVÍTIDLO 450mA, 67W, 4000K IRC70, vč. stožáru 7,5m, výložník 1x 3,5m, 1x 2,5m (ozn. 5)</t>
  </si>
  <si>
    <t>6</t>
  </si>
  <si>
    <t>LED SVÍTIDLO 450mA, 67W, 4000K IRC70, vč. stožáru 8,5m, výložník 1x 3,5m, 1x 2,5m (ozn. 6)</t>
  </si>
  <si>
    <t>7</t>
  </si>
  <si>
    <t>LED SVÍTIDLO/70W, 2700K, vč. stožáru 10,5m, výložník 1x 2m (ozn. 19)</t>
  </si>
  <si>
    <t>LED SVÍTIDLO 500mA, 55W, 2700K IRC70, vč. stožáru 10,5m, výložník 1x 2m (ozn. 16, 23, 24)</t>
  </si>
  <si>
    <t>LED SVÍTIDLO, 600mA, 66W, 2700K IRC70, vč. stožáru 10,5m, výložník 1x 2m (ozn. 2, 11, 15)</t>
  </si>
  <si>
    <t>26</t>
  </si>
  <si>
    <t>Rozvaděč RV01</t>
  </si>
  <si>
    <t>00572420</t>
  </si>
  <si>
    <t>osivo směs travní parková okrasná</t>
  </si>
  <si>
    <t>CS ÚRS 2025 01</t>
  </si>
  <si>
    <t>"v.č. 02 - Situace SSZ"_x000d_
 "- osetí plochy kabelové trasy - odměřeno v AutoCadu"_x000d_
 "1 kg travního semene na 50 m2 plochy"_x000d_
 30/50 = 0,600 [A]</t>
  </si>
  <si>
    <t>08211320</t>
  </si>
  <si>
    <t>voda pitná pro smluvní odběratele</t>
  </si>
  <si>
    <t>"v.č. 02 - Situace SSZ"_x000d_
 "- zálivka osetého povrchu kabelové trasy - odměřeno v AutoCadu"_x000d_
 "Zalévání trávníku vodou 8x po 10 l/m2"_x000d_
 30*0.001*8 = 0,240 [A]</t>
  </si>
  <si>
    <t>121112003</t>
  </si>
  <si>
    <t>Sejmutí ornice ručně při souvislé ploše, tl. vrstvy do 200 mm</t>
  </si>
  <si>
    <t>"v.č. 02 - Situace SSZ"_x000d_
 "- sejmutí ornice před výkopem kabelové trasy - odměřeno v AutoCadu"_x000d_
 30 = 30,000 [A]</t>
  </si>
  <si>
    <t>167111101</t>
  </si>
  <si>
    <t>Nakládání, skládání a překládání neulehlého výkopku nebo sypaniny ručně nakládání, z hornin třídy těžitelnosti I, skupiny 1 až 3</t>
  </si>
  <si>
    <t>"v.č. 06 - Stožáry SSZ - umístění návěstidel"_x000d_
 "- přebytečná zemina po výkopech pro betonové základy chodeckých stožárů SSZ č. 2, 4, 5, 6 a 8:"_x000d_
 0.6^3*5 = 1,080 [A]_x000d_
 "- přebytečná zemina po výkopech pro betonové základy výložníkových stožárů SSZ č. 1, 3 a 7:"_x000d_
 (1.0*1.0*1.7)*3 = 5,100 [B]_x000d_
 "v.č. 02 - Situace SSZ"_x000d_
 "- přebytečná zemina po výkopu pro betonový základ řadiče SSZ:"_x000d_
 1*(0.8*1.5*1.0) = 1,200 [C]_x000d_
 "- přebytečná zemina po výkopu pro betonový základ elektroměrového rozvaděče:"_x000d_
 1*(0.8*1.5*1.0) = 1,200 [D]_x000d_
 "- přebytečná zemina po výkopu rýhy 35 x 60:"_x000d_
 230*0.2*0.35 = 16,100 [E]_x000d_
 "- přebytečná zemina po výkopu rýhy 50 x 80:"_x000d_
 30*0.2*0.5 = 3,000 [F]_x000d_
 "- přebytečná zemina po výkopu rýhy 65 x 120:"_x000d_
 10*0.3*0.65 = 1,950 [G]_x000d_
 "- přebytečná zemina po výkopech pro šachty indukčních smyček:"_x000d_
 0.6^3*6 = 1,296 [H]_x000d_
 Celkem: A+B+C+D+E+F+G+H = 30,926 [I]</t>
  </si>
  <si>
    <t>171201201</t>
  </si>
  <si>
    <t>Uložení sypaniny na skládky nebo meziskládky bez hutnění s upravením uložené sypaniny do předepsaného tvaru</t>
  </si>
  <si>
    <t>1. Cena -1201 je určena i pro: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
b) zasypání koryt vodotečí a prohlubní v terénu bez předepsaného zhutnění sypaniny;
c) uložení výkopku pod vodou do prohlubní ve dně vodotečí nebo nádrží.
2. Cenu -1201 nelze použít pro uložení výkopku nebo ornice:
a) při vykopávkách pro podzemní vedení podél hrany výkopu, z něhož byl výkopek získán, a to ani tehdy, jestliže se výkopek po vyhození z výkopu na povrch území ještě dále přemisťuje na hromady podél výkopu;
b) na dočasné skládky, které nejsou předepsány projektem;
c) na dočasné skládky předepsané projektem tak, že na 1 m2 projektem určené plochy této skládky připadají nejvýše 2 m3 výkopku nebo ornice (viz. též poznámku č. 1 a);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
e) na trvalé skládky s předepsaným zhutněním; toto uložení výkopku se oceňuje cenami souboru cen 171 . 0- . . Uložení sypaniny do násypů.
3. Vceně -1201 jsou započteny i náklady na rozprostření sypaniny ve vrstvách s hrubým urovnáním na skládce.
4. Vceně -1201 nejsou započteny náklady na získání skládek ani na poplatky za skládku.
5. Množství jednotek uložení výkopku (sypaniny) se určí v m3 uloženého výkopku (sypaniny),v rostlém stavu zpravidla ve výkopišti.</t>
  </si>
  <si>
    <t>171201231</t>
  </si>
  <si>
    <t>Poplatek za uložení stavebního odpadu na recyklační skládce (skládkovné) zeminy a kamení zatříděného do Katalogu odpadů pod kódem 17 05 04</t>
  </si>
  <si>
    <t>"v.č. 06 - Stožáry SSZ - umístění návěstidel"_x000d_
 "- přebytečná zemina po výkopech pro betonové základy chodeckých stožárů SSZ č. 2, 4, 5, 6 a 8:"_x000d_
 0.6^3*5*1.80 = 1,944 [A]_x000d_
 "- přebytečná zemina po výkopech pro betonové základy výložníkových stožárů SSZ č. 1, 3 a 7:"_x000d_
 (1.0*1.0*1.7)*3*1.80 = 9,180 [B]_x000d_
 "v.č. 02 - Situace SSZ"_x000d_
 "- přebytečná zemina po výkopu pro betonový základ řadiče SSZ:"_x000d_
 1*(0.8*1.5*1.0)*1.80 = 2,160 [C]_x000d_
 "- přebytečná zemina po výkopu pro betonový základ elektroměrového rozvaděče:"_x000d_
 1*(0.8*1.5*1.0)*1.80 = 2,160 [D]_x000d_
 "- přebytečná zemina po výkopu rýhy 35 x 60:"_x000d_
 230*0.2*0.35*1.80 = 28,980 [E]_x000d_
 "- přebytečná zemina po výkopu rýhy 50 x 80:"_x000d_
 30*0.2*0.5*1.80 = 5,400 [F]_x000d_
 "- přebytečná zemina po výkopu rýhy 65 x 120:"_x000d_
 10*0.3*0.65*1.80 = 3,510 [G]_x000d_
 "- přebytečná zemina po výkopech pro šachty indukčních smyček:"_x000d_
 0.6^3*6*1.80 = 2,333 [H]_x000d_
 Celkem: A+B+C+D+E+F+G+H = 55,667 [I]</t>
  </si>
  <si>
    <t>181111111</t>
  </si>
  <si>
    <t>Plošná úprava terénu v zemině skupiny 1 až 4 s urovnáním povrchu bez doplnění ornice souvislé plochy do 500 m2 při nerovnostech terénu přes 50 do 100 mm v rovin</t>
  </si>
  <si>
    <t>Plošná úprava terénu v zemině skupiny 1 až 4 s urovnáním povrchu bez doplnění ornice souvislé plochy do 500 m2 při nerovnostech terénu přes 50 do 100 mm v rovině nebo na svahu do 1:5</t>
  </si>
  <si>
    <t>"v.č. 02 - Situace SSZ"_x000d_
 "- příprava plochy kabelové trasy pro osetí - odměřeno v AutoCadu"_x000d_
 30 = 30,000 [A]</t>
  </si>
  <si>
    <t>181351103</t>
  </si>
  <si>
    <t>Rozprostření a urovnání ornice v rovině nebo ve svahu sklonu do 1:5 strojně při souvislé ploše přes 100 do 500 m2, tl. vrstvy do 200 mm</t>
  </si>
  <si>
    <t>181411141</t>
  </si>
  <si>
    <t>Založení trávníku na půdě předem připravené plochy do 1000 m2 výsevem včetně utažení parterového v rovině nebo na svahu do 1:5</t>
  </si>
  <si>
    <t>"v.č. 02 - Situace SSZ"_x000d_
 "- osetí plochy kabelové trasy - odměřeno v AutoCadu"_x000d_
 30 = 30,000 [A]</t>
  </si>
  <si>
    <t>183205111</t>
  </si>
  <si>
    <t>Založení záhonu pro výsadbu rostlin v rovině nebo na svahu do 1:5 v zemině skupiny 1 až 2</t>
  </si>
  <si>
    <t>183403114</t>
  </si>
  <si>
    <t>Obdělání půdy kultivátorováním v rovině nebo na svahu do 1:5</t>
  </si>
  <si>
    <t>183403153</t>
  </si>
  <si>
    <t>Obdělání půdy hrabáním v rovině nebo na svahu do 1:5</t>
  </si>
  <si>
    <t>"SO403 - v.č. 02 - Situace SSZ"_x000d_
 "- příprava plochy kabelové trasy pro osetí - odměřeno v AutoCadu"_x000d_
 30 = 30,000 [A]</t>
  </si>
  <si>
    <t>183403161</t>
  </si>
  <si>
    <t>Obdělání půdy válením v rovině nebo na svahu do 1:5</t>
  </si>
  <si>
    <t>184813511</t>
  </si>
  <si>
    <t>Chemické odplevelení půdy před založením kultury, trávníku nebo zpevněných ploch ručně o jakékoli výměře postřikem na široko v rovině nebo na svahu do 1:5</t>
  </si>
  <si>
    <t>184813521</t>
  </si>
  <si>
    <t>Chemické odplevelení po založení kultury ručně postřikem na široko v rovině nebo na svahu do 1:5</t>
  </si>
  <si>
    <t>185803111</t>
  </si>
  <si>
    <t>Ošetření trávníku jednorázové v rovině nebo na svahu do 1:5</t>
  </si>
  <si>
    <t>"v.č. 02 - Situace SSZ"_x000d_
 "- ošetření oseté plochy kabelové trasy - odměřeno v AutoCadu"_x000d_
 30 = 30,000 [A]</t>
  </si>
  <si>
    <t>185804311</t>
  </si>
  <si>
    <t>Zalití rostlin vodou plochy záhonů jednotlivě do 20 m2</t>
  </si>
  <si>
    <t>185851121</t>
  </si>
  <si>
    <t>Dovoz vody pro zálivku rostlin na vzdálenost do 1000 m</t>
  </si>
  <si>
    <t>185851129</t>
  </si>
  <si>
    <t>Dovoz vody pro zálivku rostlin Příplatek k ceně za každých dalších i započatých 1000 m</t>
  </si>
  <si>
    <t>"v.č. 02 - Situace SSZ"_x000d_
 "- zálivka osetého povrchu kabelové trasy - odměřeno v AutoCadu"_x000d_
 "Zalévání trávníku vodou 8x po 10 l/m2 - příplatek za dalších 4 km"_x000d_
 30*0.001*8*4 = 0,960 [A]</t>
  </si>
  <si>
    <t>21-M</t>
  </si>
  <si>
    <t>Elektromontáže</t>
  </si>
  <si>
    <t>210030931-R</t>
  </si>
  <si>
    <t>Montáž výstražné folie na stožár</t>
  </si>
  <si>
    <t>R-položka</t>
  </si>
  <si>
    <t>"v.č. 06 - Stožáry SSZ - umístění návěstidel"_x000d_
 "- polep stožárů SSZ č. 1 až 8:"_x000d_
 8 = 8,000 [A]</t>
  </si>
  <si>
    <t>210100014</t>
  </si>
  <si>
    <t>Ukončení vodičů izolovaných s označením a zapojením v rozváděči nebo na přístroji průřezu žíly do 10 mm2</t>
  </si>
  <si>
    <t>"v.č. 03 - Schematický kabelový plán SSZ"_x000d_
 "v.č. 04 -Napájení SSZ"_x000d_
 "- ukončení kabelů NYY-J 4x10 - počet vodičů určen přímo:"_x000d_
 4*4 = 16,000 [A]</t>
  </si>
  <si>
    <t>210100251</t>
  </si>
  <si>
    <t>Ukončení kabelů smršťovací koncovkou nebo páskou se zapojením bez letování počtu a průřezu žil 4 x 10 mm2</t>
  </si>
  <si>
    <t>"v.č. 03 - Schematický kabelový plán SSZ"_x000d_
 "v.č. 04 -Napájení SSZ"_x000d_
 "- ukončení kabelů NYY-J 4x10:"_x000d_
 2*2 = 4,000 [A]</t>
  </si>
  <si>
    <t>210100281</t>
  </si>
  <si>
    <t>Ukončení vodičů izolovaných s označením a zapojením smršťovací záklopkou nebo páskou bez letování průřezu žíly do 25 mm2</t>
  </si>
  <si>
    <t>210120102</t>
  </si>
  <si>
    <t>Montáž pojistek se zapojením vodičů závitových pojistkových částí pojistkových patron nožových</t>
  </si>
  <si>
    <t>"v.č. 04 -Napájení SSZ"_x000d_
 "- montáž nožové pojistky:"_x000d_
 1 = 1,000 [A]</t>
  </si>
  <si>
    <t>210191514</t>
  </si>
  <si>
    <t>Montáž skříní bez zapojení vodičů tenkocementových v pilíři rozpojovacích, typ</t>
  </si>
  <si>
    <t>"v.č. 04 -Napájení SSZ"_x000d_
 "- montáž pilíře elektroměrového rozvaděče RE:"_x000d_
 1 = 1,000 [A]</t>
  </si>
  <si>
    <t>210220301</t>
  </si>
  <si>
    <t>Montáž hromosvodného vedení svorek se 2 šrouby</t>
  </si>
  <si>
    <t>"v.č. 05 - Schéma doplňujícího ochranného pospojování SSZ"_x000d_
 8*2 = 16,000 [A]</t>
  </si>
  <si>
    <t>210220452</t>
  </si>
  <si>
    <t>Montáž hromosvodného vedení ochranných prvků a doplňků ochranného pospojování pevně</t>
  </si>
  <si>
    <t>"v.č. 02 - Situace SSZ"_x000d_
 "v.č. 05 - Schéma doplňujícího ochranného pospojování SSZ"_x000d_
 "- vedení uzemňovací D 8 mm - odměřeno v AutoCadu:"_x000d_
 8+11+3+4+1+12+1+10+1+7+1+11+7+5+5+3+9+11+3+5+1+2+4+1+5+11+3 = 145,000 [A]</t>
  </si>
  <si>
    <t>210801311</t>
  </si>
  <si>
    <t>Montáž izolovaných vodičů měděných do 1 kV bez ukončení uložených volně plných nebo laněných s PVC pláštěm, bezhalogenových, ohniodolných (např. CY, CHAH-V) prů</t>
  </si>
  <si>
    <t>Montáž izolovaných vodičů měděných do 1 kV bez ukončení uložených volně plných nebo laněných s PVC pláštěm, bezhalogenových, ohniodolných (např. CY, CHAH-V) průřezu žíly 1,5 až 16 mm2</t>
  </si>
  <si>
    <t>"v.č. 05 - Schéma doplňujícího ochranného pospojování SSZ"_x000d_
 "- propojení zemnících svorek ve stožárech SSZ:"_x000d_
 8*0.5 = 4,000 [A]</t>
  </si>
  <si>
    <t>"v.č. 02 - Situace SSZ"_x000d_
 "- montáž vodičů indukčních smyček - odměřeno v AutoCadu:"_x000d_
 12+12+11+12+11+12 = 70,000 [A]</t>
  </si>
  <si>
    <t>210813011</t>
  </si>
  <si>
    <t>Montáž izolovaných kabelů měděných do 1 kV bez ukončení plných nebo laněných kulatých (např. CYKY, CHKE-R) uložených pevně počtu a průřezu žil 3x1,5 až 6 mm2</t>
  </si>
  <si>
    <t>"v.č. 03 - Schematický kabelový plán SSZ"_x000d_
 "- pokládka kabelu NYY-J 3x1,5:"_x000d_
 55 = 55,000 [A]</t>
  </si>
  <si>
    <t>"v.č. 06 - Stožáry SSZ - umístění návěstidel"_x000d_
 "Stožár č. 1:"_x000d_
 2*5+2*15 = 40,000 [A]_x000d_
 "Stožár č. 2:"_x000d_
 1*5 = 5,000 [B]_x000d_
 "Stožár č. 3:"_x000d_
 2*5+1*15 = 25,000 [C]_x000d_
 "Stožár č. 4:"_x000d_
 1*5 = 5,000 [D]_x000d_
 "Stožár č. 5:"_x000d_
 5*5 = 25,000 [E]_x000d_
 "Stožár č. 6:"_x000d_
 1*5 = 5,000 [F]_x000d_
 "Stožár č. 7:"_x000d_
 2*5 = 10,000 [G]_x000d_
 "Stožár č. 8:"_x000d_
 1*5 = 5,000 [H]_x000d_
 Celkem: A+B+C+D+E+F+G+H = 120,000 [I]</t>
  </si>
  <si>
    <t>210813033</t>
  </si>
  <si>
    <t>Montáž izolovaných kabelů měděných do 1 kV bez ukončení plných nebo laněných kulatých (např. CYKY, CHKE-R) uložených pevně počtu a průřezu žil 4x6 až 10 mm2</t>
  </si>
  <si>
    <t>"v.č. 03 - Schematický kabelový plán SSZ"_x000d_
 "v.č. 04 -Napájení SSZ"_x000d_
 "- pokládka kabelů NYY-J 4x10:"_x000d_
 10+5 = 15,000 [A]</t>
  </si>
  <si>
    <t>210813061</t>
  </si>
  <si>
    <t>Montáž izolovaných kabelů měděných do 1 kV bez ukončení plných nebo laněných kulatých (např. CYKY, CHKE-R) uložených pevně počtu a průřezu žil 5x1,5 až 2,5 mm2</t>
  </si>
  <si>
    <t>"v.č. 06 - Stožáry SSZ - umístění návěstidel"_x000d_
 "Stožár č. 1:"_x000d_
 1*5+1*15 = 20,000 [A]_x000d_
 "Stožár č. 2:"_x000d_
 3*5 = 15,000 [B]_x000d_
 "Stožár č. 3:"_x000d_
 3*5+1*15 = 30,000 [C]_x000d_
 "Stožár č. 4:"_x000d_
 4*5 = 20,000 [D]_x000d_
 "Stožár č. 5:"_x000d_
 3*5 = 15,000 [E]_x000d_
 "Stožár č. 6:"_x000d_
 3*5 = 15,000 [F]_x000d_
 "Stožár č. 7:"_x000d_
 3*5+1*15 = 30,000 [G]_x000d_
 "Stožár č. 8:"_x000d_
 4*5 = 20,000 [H]_x000d_
 Celkem: A+B+C+D+E+F+G+H = 165,000 [I]</t>
  </si>
  <si>
    <t>210813111</t>
  </si>
  <si>
    <t>Montáž izolovaných kabelů měděných do 1 kV bez ukončení plných nebo laněných kulatých (např. CYKY, CHKE-R) uložených pevně počtu a průřezu žil 24x1,5 mm2</t>
  </si>
  <si>
    <t>"v.č. 03 - Schematický kabelový plán SSZ"_x000d_
 "- pokládka kabelů NYY-J 24x1,5:"_x000d_
 75+45 = 120,000 [A]</t>
  </si>
  <si>
    <t>210813121</t>
  </si>
  <si>
    <t>Montáž izolovaných kabelů měděných do 1 kV bez ukončení plných nebo laněných kulatých (např. CYKY, CHKE-R) uložených pevně počtu a průřezu žil 37x1,5 mm2</t>
  </si>
  <si>
    <t>"v.č. 03 - Schematický kabelový plán SSZ"_x000d_
 "- pokládka kabelů NYY-J 30x1,5:"_x000d_
 60+100+85+70+25+45 = 385,000 [A]</t>
  </si>
  <si>
    <t>210950121</t>
  </si>
  <si>
    <t>Ostatní práce při montáži vodičů, šňůr a kabelů zatažení lana včetně odvinutí a napojení do kanálu nebo tvárnicové trasy</t>
  </si>
  <si>
    <t>"v.č. 02 - Situace SSZ"_x000d_
 "- řízené kabelové protlaky - odměřeno v AutoCadu:"_x000d_
 2*11+2*9.5+2*12+2*10.5+9.5 = 95,500 [A]_x000d_
 "- kopanýí kabelový prostup - odměřeno v AutoCadu:"_x000d_
 10 = 10,000 [B]_x000d_
 Celkem: A+B = 105,500 [C]</t>
  </si>
  <si>
    <t>28355100</t>
  </si>
  <si>
    <t>páska výstražná PVC samolepící</t>
  </si>
  <si>
    <t>34111030-R</t>
  </si>
  <si>
    <t>kabel instalační jádro Cu plné izolace PVC plášť PVC 0,6/1kV NYY-J 3x1,5 mm2</t>
  </si>
  <si>
    <t>"v.č. 03 - Schematický kabelový plán SSZ"_x000d_
 "- pokládka kabelu NYY-J 3x1,5 - včetně 5% prořezu:"_x000d_
 55*1.05 = 57,750 [A]</t>
  </si>
  <si>
    <t>34111165-R</t>
  </si>
  <si>
    <t>kabel instalační jádro Cu plné izolace PVC plášť PVC 0,6/1kV NYY-J 24x1,5mm2</t>
  </si>
  <si>
    <t>"v.č. 03 - Schematický kabelový plán SSZ"_x000d_
 "- pokládka kabelů NYY-J 24x1,5 - včetně 5% prořezu:"_x000d_
 (75+45)*1.05 = 126,000 [A]</t>
  </si>
  <si>
    <t>34111169-R</t>
  </si>
  <si>
    <t>kabel instalační jádro Cu plné izolace PVC plášť PVC 0,6/1kV NYY-J 30x1,5mm2</t>
  </si>
  <si>
    <t>"v.č. 03 - Schematický kabelový plán SSZ"_x000d_
 "- pokládka kabelů NYY-J 30x1,5 - včetně 5% prořezu:"_x000d_
 (60+100+85+70+25+45)*1.05 = 404,250 [A]</t>
  </si>
  <si>
    <t>34112358</t>
  </si>
  <si>
    <t>kabel silový jádro Cu izolace PVC plášť PVC 0,6/1kV (NYY) 4x10mm2</t>
  </si>
  <si>
    <t>"v.č. 03 - Schematický kabelový plán SSZ"_x000d_
 "v.č. 04 -Napájení SSZ"_x000d_
 "- dodávka kabelů NYY-J 4x10 včetně 5% prořezu:"_x000d_
 (10+5)*1.05 = 15,750 [A]</t>
  </si>
  <si>
    <t>34141039</t>
  </si>
  <si>
    <t>vodič propojovací jádro Cu plné izolace PVC 450/750V (H07V-U) 1x1,5mm2</t>
  </si>
  <si>
    <t>341421581-R</t>
  </si>
  <si>
    <t>tepelně a mechanicky odolný bezhalogenový propojovací jednožilový vodič s pocínovaným CU jádrem - průřez do 10 mm2</t>
  </si>
  <si>
    <t>"v.č. 02 - Situace SSZ"_x000d_
 "- dodávka vodičů indukčních smyček - včetně prořezu 5%:"_x000d_
 (12+12+11+12+11+12)*1.05 = 73,500 [A]</t>
  </si>
  <si>
    <t>34143304-R</t>
  </si>
  <si>
    <t>kabel ovládací flexibilní jádro Cu lanované izolace PVC plášť PVC 0,6/1kV YY-JZ 5x1,00mm2</t>
  </si>
  <si>
    <t>"v.č. 06 - Stožáry SSZ - umístění návěstidel"_x000d_
 "- včetně 5% prořezu:"_x000d_
 "Stožár č. 1:"_x000d_
 (1*5+1*15)*1.05 = 21,000 [A]_x000d_
 "Stožár č. 2:"_x000d_
 3*5*1.05 = 15,750 [B]_x000d_
 "Stožár č. 3:"_x000d_
 (3*5+1*15)*1.05 = 31,500 [C]_x000d_
 "Stožár č. 4:"_x000d_
 4*5*1.05 = 21,000 [D]_x000d_
 "Stožár č. 5:"_x000d_
 3*5*1.05 = 15,750 [E]_x000d_
 "Stožár č. 6:"_x000d_
 3*5*1.05 = 15,750 [F]_x000d_
 "Stožár č. 7:"_x000d_
 (3*5+1*15)*1.05 = 31,500 [G]_x000d_
 "Stožár č. 8:"_x000d_
 4*5*1.05 = 21,000 [H]_x000d_
 Celkem: A+B+C+D+E+F+G+H = 173,250 [I]</t>
  </si>
  <si>
    <t>34143320-R</t>
  </si>
  <si>
    <t>kabel ovládací flexibilní jádro Cu lanované izolace PVC plášť PVC 0,6/1kV YY-JZ 7x1,00mm2</t>
  </si>
  <si>
    <t>"v.č. 06 - Stožáry SSZ - umístění návěstidel"_x000d_
 "- včetně 5% prořezu:"_x000d_
 "Stožár č. 1:"_x000d_
 (2*5+2*15)*1.05 = 42,000 [A]_x000d_
 "Stožár č. 2:"_x000d_
 1*5*1.05 = 5,250 [B]_x000d_
 "Stožár č. 3:"_x000d_
 (2*5+1*15)*1.05 = 26,250 [C]_x000d_
 "Stožár č. 4:"_x000d_
 1*5*1.05 = 5,250 [D]_x000d_
 "Stožár č. 5:"_x000d_
 5*5*1.05 = 26,250 [E]_x000d_
 "Stožár č. 6:"_x000d_
 1*5*1.05 = 5,250 [F]_x000d_
 "Stožár č. 7:"_x000d_
 2*5*1.05 = 10,500 [G]_x000d_
 "Stožár č. 8:"_x000d_
 1*5*1.05 = 5,250 [H]_x000d_
 Celkem: A+B+C+D+E+F+G+H = 126,000 [I]</t>
  </si>
  <si>
    <t>35436314</t>
  </si>
  <si>
    <t>hlava rozdělovací smršťovaná přímá do 1kV SKE 4f/1+2 kabel 12-32mm/průřez 1,5-35mm</t>
  </si>
  <si>
    <t>35441072</t>
  </si>
  <si>
    <t>drát D 8mm FeZn pro hromosvod</t>
  </si>
  <si>
    <t>"v.č. 02 - Situace SSZ"_x000d_
 "v.č. 05 - Schéma doplňujícího ochranného pospojování SSZ"_x000d_
 "- dodávka uzemňovacího vedení D 8 mm:"_x000d_
 145/2.5 = 58,000 [A]</t>
  </si>
  <si>
    <t>35441885</t>
  </si>
  <si>
    <t>svorka spojovací pro lano D 8-10mm</t>
  </si>
  <si>
    <t>35825228</t>
  </si>
  <si>
    <t>pojistka nožová 32A nízkoztrátová 3,10W, provedení normální, charakteristika gG</t>
  </si>
  <si>
    <t>"v.č. 04 -Napájení SSZ"_x000d_
 "- dodávka nožové pojistky:"_x000d_
 1 = 1,000 [A]</t>
  </si>
  <si>
    <t>404611601-R</t>
  </si>
  <si>
    <t>vystrojený elektroměrový rozvaděč RE s oddělenou jistící (odchozí) částí, osazený v plastovém pilíři</t>
  </si>
  <si>
    <t>"v.č. 04 -Napájení SSZ"_x000d_
 "- dodávka pilíře elektroměrového rozvaděče RE:"_x000d_
 1 = 1,000 [A]</t>
  </si>
  <si>
    <t>460905121</t>
  </si>
  <si>
    <t>Montáž kompaktního plastového pilíře pro rozvod nn samostatného šířky přes 38 do 55 cm (např. SS300, SR322, ER122, RVO)</t>
  </si>
  <si>
    <t>"SO403 - v.č. 04 -Napájení SSZ"_x000d_
 "- montáž pilíře elektroměrového rozvaděče RE:"_x000d_
 1 = 1,000 [A]</t>
  </si>
  <si>
    <t>22-M</t>
  </si>
  <si>
    <t>Montáže sděl. a zabezp. zařízení</t>
  </si>
  <si>
    <t>220060771</t>
  </si>
  <si>
    <t>Montáž kabelu sdělovacího párového volně uloženého včetně přistavení kabelového bubnu ke kabelové komoře nebo telekomunikačnímu kanálku, pročištění otvoru v tvá</t>
  </si>
  <si>
    <t>Montáž kabelu sdělovacího párového volně uloženého včetně přistavení kabelového bubnu ke kabelové komoře nebo telekomunikačnímu kanálku, pročištění otvoru v tvárnicové, žlabové nebo trubkové trase a zatažení kabelu, odříznutí kabelu, uzavření konců a uzavření kabelu ručně zatahovaného TCEKE, TCEKFE, TCEKFY, TCEKEZE -Y, TCEKPFLEY, TCEKPFLEZE -Y s jádrem 1,00 mm 1 až 7 P</t>
  </si>
  <si>
    <t>"v.č. 03 - Schematický kabelový plán SSZ"_x000d_
 "- pokládka kabelů TCEKFE 1P 1,0 D:"_x000d_
 90+80+170+85+70+70 = 565,000 [A]</t>
  </si>
  <si>
    <t>220061701</t>
  </si>
  <si>
    <t>Zatažení kabelu do objektu včetně vyčištění přístupu do objektu, odvinutí a zatažení kabelu do objektu do 9 kg/m</t>
  </si>
  <si>
    <t>"v.č. 03 - Schematický kabelový plán SSZ"_x000d_
 "- zatažení kabelů a HDPE trubek do řadičů SSZ, stožárů SSZ a rozvaděčů:"_x000d_
 (8+6+1+4+4+1+2)*2 = 52,000 [A]</t>
  </si>
  <si>
    <t>220081001</t>
  </si>
  <si>
    <t>Montáž spojky smršťovací pro kabely celoplastové jednoplášťové bez pancíře do 10 žil</t>
  </si>
  <si>
    <t>"v.č. 02 - Situace SSZ"_x000d_
 "v.č. 03 - Schematický kabelový plán SSZ"_x000d_
 "- kabelové spojky indukčních smyček:"_x000d_
 6 = 6,000 [A]</t>
  </si>
  <si>
    <t>220110346</t>
  </si>
  <si>
    <t>Montáž kabelového štítku včetně vyražení znaku na štítek, připevnění na kabel, ovinutí štítku páskou pro označení konce kabelu</t>
  </si>
  <si>
    <t>"v.č. 03 - Schematický kabelový plán SSZ"_x000d_
 "- značení konců kabelů, HDPE trubek a kabelů FTP:"_x000d_
 (8+6+1+4+4+1+2)*2 = 52,000 [A]</t>
  </si>
  <si>
    <t>1. V ceně 220 11-0346 není započten náklad na dodávku štítku.</t>
  </si>
  <si>
    <t>220110401</t>
  </si>
  <si>
    <t>Montáž smršťovací koncovky na zemní kabel</t>
  </si>
  <si>
    <t>"v.č. 03 - Schematický kabelový plán SSZ"_x000d_
 "- ukončení kabelů TCEKFE 1P 1,0 smršťovací koncovkou:"_x000d_
 6*2 = 12,000 [A]</t>
  </si>
  <si>
    <t>220111436</t>
  </si>
  <si>
    <t>Kontrolní a závěrečné měření na kabelu včetně provedení správného sledu zapojení žil na koncovkách nebo závěrech, měření smyčkových a izolačních odporů, vyplněn</t>
  </si>
  <si>
    <t>Kontrolní a závěrečné měření na kabelu včetně provedení správného sledu zapojení žil na koncovkách nebo závěrech, měření smyčkových a izolačních odporů, vyplnění měřicího protokolu pro rozvod signalizace</t>
  </si>
  <si>
    <t>"v.č. 03 - Schematický kabelový plán SSZ"_x000d_
 "- měření kabelů ke stožárům a indukčním smyčkám:"_x000d_
 1*3+2*24+6*30+6*2+4*8 = 275,000 [A]_x000d_
 "- měření napájecích kabelů:"_x000d_
 2*4 = 8,000 [B]_x000d_
 Celkem: A+B = 283,000 [C]</t>
  </si>
  <si>
    <t>220111741</t>
  </si>
  <si>
    <t>Montáž svorky rozpojovací včetně montáže skříňky pro svorku, úpravy zemniče pro připojení svorky, očíslování zemniče zkušební</t>
  </si>
  <si>
    <t>"v.č. 05 - Schéma doplňujícího ochranného pospojování SSZ"_x000d_
 "- montáž zkušebních svorek na stožárech, řadiči SSZ a elektroměrovém rozvaděči RE:"_x000d_
 8+2 = 10,000 [A]</t>
  </si>
  <si>
    <t>1. V ceně 220 11-1741 nejsou započteny náklady na:
a) provedení zednických prací,
b) dodávku svorky.</t>
  </si>
  <si>
    <t>220182027</t>
  </si>
  <si>
    <t>Montáž koncovky nebo záslepky bez svařování na HDPE trubku</t>
  </si>
  <si>
    <t>"v.č. 03 - Schematický kabelový plán SSZ"_x000d_
 "- ukončení trubky HDPE 32/27 vedoucí do stožáru SSZ č. 7 (rezerva pro C2X):"_x000d_
 1*2 = 2,000 [A]_x000d_
 "- ukončení trubek HDPE 32/27 vedoucích do stožárů SSZ č. 1, 3, 5 a 7:"_x000d_
 4*2 = 8,000 [B]_x000d_
 Celkem: A+B = 10,000 [C]</t>
  </si>
  <si>
    <t>220182031-R</t>
  </si>
  <si>
    <t>Zatažení kabelu FTP 6a do ochranné HDPE trubky</t>
  </si>
  <si>
    <t>"v.č. 03 - Schematický kabelový plán SSZ"_x000d_
 "- pokládka kabelů FTP cat6a z řadiče do stožárů SSZ č. 1, 3, 5 a 7:"_x000d_
 70+110+75+35 = 290,000 [A]</t>
  </si>
  <si>
    <t>220271621</t>
  </si>
  <si>
    <t>Pocínování konce sdělovacích vodičů a silnoproudých šňůr v krabici</t>
  </si>
  <si>
    <t>"v.č. 06 - Stožáry SSZ - umístění návěstidel"_x000d_
 "Stožár č. 1:"_x000d_
 4*5+8*7 = 76,000 [A]_x000d_
 "Stožár č. 2:"_x000d_
 6*5+2*7 = 44,000 [B]_x000d_
 "Stožár č. 3:"_x000d_
 8*5+6*7 = 82,000 [C]_x000d_
 "Stožár č. 4:"_x000d_
 8*5+2*7 = 54,000 [D]_x000d_
 "Stožár č. 5:"_x000d_
 6*5+6*7 = 72,000 [E]_x000d_
 "Stožár č. 6:"_x000d_
 6*5+2*7 = 44,000 [F]_x000d_
 "Stožár č. 7:"_x000d_
 8*5+4*7 = 68,000 [G]_x000d_
 "Stožár č. 8:"_x000d_
 8*5+2*7 = 54,000 [H]_x000d_
 Celkem: A+B+C+D+E+F+G+H = 494,000 [I]</t>
  </si>
  <si>
    <t>220300451</t>
  </si>
  <si>
    <t>Montáž formy pro kabely TCEKE, TCEKFY, TCEKY, TCEKEZE, TCEKEY včetně odstranění pláště, zhotovení vodní zábrany, zformování a konečné úpravy kabelu na kabelu do</t>
  </si>
  <si>
    <t>Montáž formy pro kabely TCEKE, TCEKFY, TCEKY, TCEKEZE, TCEKEY včetně odstranění pláště, zhotovení vodní zábrany, zformování a konečné úpravy kabelu na kabelu do 2 P 1,0</t>
  </si>
  <si>
    <t>"v.č. 03 - Schematický kabelový plán SSZ"_x000d_
 "- forma na kabelech TCEKFE 1P 1,0:"_x000d_
 6*2 = 12,000 [A]</t>
  </si>
  <si>
    <t>220300533</t>
  </si>
  <si>
    <t>Ukončení vodiče na svorkovnici na kabelu CMSM do 7 žil 1,50 mm2</t>
  </si>
  <si>
    <t>"v.č. 06 - Stožáry SSZ - umístění návěstidel"_x000d_
 "Stožár č. 1:"_x000d_
 4+8 = 12,000 [A]_x000d_
 "Stožár č. 2:"_x000d_
 6+2 = 8,000 [B]_x000d_
 "Stožár č. 3:"_x000d_
 8+6 = 14,000 [C]_x000d_
 "Stožár č. 4:"_x000d_
 8+2 = 10,000 [D]_x000d_
 "Stožár č. 5:"_x000d_
 6+6 = 12,000 [E]_x000d_
 "Stožár č. 6:"_x000d_
 6+2 = 8,000 [F]_x000d_
 "Stožár č. 7:"_x000d_
 8+4 = 12,000 [G]_x000d_
 "Stožár č. 8:"_x000d_
 8+2 = 10,000 [H]_x000d_
 Celkem: A+B+C+D+E+F+G+H = 86,000 [I]</t>
  </si>
  <si>
    <t>220300601</t>
  </si>
  <si>
    <t>Ukončení návěstních kabelů smršťovací záklopkou včetně odizolování, vyformování a zapojení vodičů na kabelech NCEY, NCYY do 5x1 nebo 1,5</t>
  </si>
  <si>
    <t>"v.č. 03 - Schematický kabelový plán SSZ"_x000d_
 "- ukončení kabelu NYY-J 3x1,5:"_x000d_
 1*2 = 2,000 [A]</t>
  </si>
  <si>
    <t>220300605</t>
  </si>
  <si>
    <t>Ukončení návěstních kabelů smršťovací záklopkou včetně odizolování, vyformování a zapojení vodičů na kabelech NCEY, NCYY do 24x1 nebo 1,5</t>
  </si>
  <si>
    <t>"v.č. 03 - Schematický kabelový plán SSZ"_x000d_
 "- ukončení kabelů NYY-J 24x1,5:"_x000d_
 2*2 = 4,000 [A]</t>
  </si>
  <si>
    <t>220300606</t>
  </si>
  <si>
    <t>Ukončení návěstních kabelů smršťovací záklopkou včetně odizolování, vyformování a zapojení vodičů na kabelech NCEY, NCYY do 37x1 nebo 1,5</t>
  </si>
  <si>
    <t>"v.č. 03 - Schematický kabelový plán SSZ"_x000d_
 "- ukončení kabelů NYY-J 30x1,5:"_x000d_
 6*2 = 12,000 [A]</t>
  </si>
  <si>
    <t>220960002</t>
  </si>
  <si>
    <t>Montáž stožáru nebo sloupku včetně postavení stožáru, usazení nebo zabetonování základu, zatažení kabelu do stožáru, připojení kabelu, připojení uzemnění příméh</t>
  </si>
  <si>
    <t>Montáž stožáru nebo sloupku včetně postavení stožáru, usazení nebo zabetonování základu, zatažení kabelu do stožáru, připojení kabelu, připojení uzemnění přímého na základovém rámu</t>
  </si>
  <si>
    <t>"v.č. 06 - Stožáry SSZ - umístění návěstidel"_x000d_
 "Stožár č. 2:"_x000d_
 1 = 1,000 [A]_x000d_
 "Stožár č. 4:"_x000d_
 1 = 1,000 [B]_x000d_
 "Stožár č. 5:"_x000d_
 1 = 1,000 [C]_x000d_
 "Stožár č. 6:"_x000d_
 1 = 1,000 [D]_x000d_
 "Stožár č. 8:"_x000d_
 1 = 1,000 [E]_x000d_
 Celkem: A+B+C+D+E = 5,000 [F]</t>
  </si>
  <si>
    <t>1. V cenách 220 96 -0002 až -0004 nejsou započteny náklady na dodávku základové desky.</t>
  </si>
  <si>
    <t>"v.č. 06 - Stožáry SSZ - umístění návěstidel"_x000d_
 "Stožár č. 1:"_x000d_
 1 = 1,000 [A]_x000d_
 "Stožár č. 3:"_x000d_
 1 = 1,000 [B]_x000d_
 "Stožár č. 7:"_x000d_
 1 = 1,000 [C]_x000d_
 Celkem: A+B+C = 3,000 [D]</t>
  </si>
  <si>
    <t>220960005</t>
  </si>
  <si>
    <t>Montáž stožáru nebo sloupku včetně postavení stožáru, usazení nebo zabetonování základu, zatažení kabelu do stožáru, připojení kabelu, připojení uzemnění příslu</t>
  </si>
  <si>
    <t>Montáž stožáru nebo sloupku včetně postavení stožáru, usazení nebo zabetonování základu, zatažení kabelu do stožáru, připojení kabelu, připojení uzemnění příslušenství na stožár výložníku</t>
  </si>
  <si>
    <t>220960021</t>
  </si>
  <si>
    <t>Montáž stožárové svorkovnice s připevněním</t>
  </si>
  <si>
    <t>"v.č. 06 - Stožáry SSZ - umístění návěstidel"_x000d_
 "Stožár č. 1:"_x000d_
 1 = 1,000 [A]_x000d_
 "Stožár č. 2:"_x000d_
 1 = 1,000 [B]_x000d_
 "Stožár č. 3:"_x000d_
 1 = 1,000 [C]_x000d_
 "Stožár č. 4:"_x000d_
 1 = 1,000 [D]_x000d_
 "Stožár č. 5:"_x000d_
 1 = 1,000 [E]_x000d_
 "Stožár č. 6:"_x000d_
 1 = 1,000 [F]_x000d_
 "Stožár č. 7:"_x000d_
 1 = 1,000 [G]_x000d_
 "Stožár č. 8:"_x000d_
 1 = 1,000 [H]_x000d_
 Celkem: A+B+C+D+E+F+G+H = 8,000 [I]</t>
  </si>
  <si>
    <t>220960031</t>
  </si>
  <si>
    <t>Montáž sestaveného návěstidla včetně otevření a uvolnění paraboly, zatažení kabelu do stožáru, namontování návěstidla na stožár nebo výložník, zřízení kabelové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</si>
  <si>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</si>
  <si>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"v.č. 06 - Stožáry SSZ - umístění návěstidel"_x000d_
 "Stožár č. 2:"_x000d_
 1 = 1,000 [A]_x000d_
 "Stožár č. 3:"_x000d_
 1 = 1,000 [B]_x000d_
 "Stožár č. 4:"_x000d_
 1 = 1,000 [C]_x000d_
 "Stožár č. 5:"_x000d_
 2 = 2,000 [D]_x000d_
 "Stožár č. 6:"_x000d_
 1 = 1,000 [E]_x000d_
 "Stožár č. 7:"_x000d_
 1 = 1,000 [F]_x000d_
 "Stožár č. 8:"_x000d_
 1 = 1,000 [G]_x000d_
 Celkem: A+B+C+D+E+F+G = 8,000 [H]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</si>
  <si>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</si>
  <si>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</si>
  <si>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1. V cenách 220 96-0031 až - 0044 nejsou započteny náklady na:
a) dodávku ucpávkové vývodky,
b) dodávku vodiče.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</si>
  <si>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</si>
  <si>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</si>
  <si>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220960042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</si>
  <si>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výložník</t>
  </si>
  <si>
    <t>220960071-R</t>
  </si>
  <si>
    <t>Montáž výzvového návěstidla pro MHD (včetně zatažení kabelu do stožáru, namontování návěstidla na stožár, zřízení kabelové formy, zapojení kabelu na svorkovnici</t>
  </si>
  <si>
    <t>Montáž výzvového návěstidla pro MHD (včetně zatažení kabelu do stožáru, namontování návěstidla na stožár, zřízení kabelové formy, zapojení kabelu na svorkovnici ve stožáru a návěstidle, přezkoušení funkce návěstidla) na stožár</t>
  </si>
  <si>
    <t>"v.č. 06 - Stožáry SSZ - umístění návěstidel"_x000d_
 "Stožár č. 1:"_x000d_
 1 = 1,000 [A]_x000d_
 "Stožár č. 3:"_x000d_
 1 = 1,000 [B]_x000d_
 "Stožár č. 5:"_x000d_
 1 = 1,000 [C]_x000d_
 "Stožár č. 7:"_x000d_
 1 = 1,000 [D]_x000d_
 Celkem: A+B+C+D = 4,000 [E]</t>
  </si>
  <si>
    <t>220960091</t>
  </si>
  <si>
    <t>Smontování dopravního návěstidla včetně sestavení návěstidla s elektrickým propojením, montáže upevňovací konzoly pro upevnění na stožár nebo montáže nosiče pro</t>
  </si>
  <si>
    <t>Smontování dopravního návěstidla včetně sestavení návěstidla s elektrickým propojením, montáže upevňovací konzoly pro upevnění na stožár nebo montáže nosiče pro upevnění na výložník jednokomorového pro montáž na stožár</t>
  </si>
  <si>
    <t>220960096</t>
  </si>
  <si>
    <t>Smontování dopravního návěstidla včetně sestavení návěstidla s elektrickým propojením, montáže upevňovací konzoly pro upevnění na stožár nebo montáže nosiče pro upevnění na výložník dvoukomorového pro montáž na stožár</t>
  </si>
  <si>
    <t>220960101</t>
  </si>
  <si>
    <t>Smontování dopravního návěstidla včetně sestavení návěstidla s elektrickým propojením, montáže upevňovací konzoly pro upevnění na stožár nebo montáže nosiče pro upevnění na výložník tříkomorového pro montáž na stožár</t>
  </si>
  <si>
    <t>220960102</t>
  </si>
  <si>
    <t>Smontování dopravního návěstidla včetně sestavení návěstidla s elektrickým propojením, montáže upevňovací konzoly pro upevnění na stožár nebo montáže nosiče pro upevnění na výložník tříkomorového pro montáž na výložník</t>
  </si>
  <si>
    <t>220960113</t>
  </si>
  <si>
    <t>Montáž signalizačního zařízení pro nevidomé na návěstidlo</t>
  </si>
  <si>
    <t>220960116-R</t>
  </si>
  <si>
    <t>Montáž přijímače pro aktivaci signalizace pro nevidomé včetně rozměření a označení místa pro vyvrtání otvorů, vyvrtání otvorů, vyříznutí závitů, montáže skříňky</t>
  </si>
  <si>
    <t>Montáž přijímače pro aktivaci signalizace pro nevidomé včetně rozměření a označení místa pro vyvrtání otvorů, vyvrtání otvorů, vyříznutí závitů, montáže skříňky se zapojením, nastavení a vyzkoušení</t>
  </si>
  <si>
    <t>"v.č. 06 - Stožáry SSZ - umístění návěstidel"_x000d_
 "Stožár č. 2:"_x000d_
 1 = 1,000 [A]_x000d_
 "Stožár č. 4:"_x000d_
 1 = 1,000 [B]_x000d_
 "Stožár č. 6:"_x000d_
 1 = 1,000 [C]_x000d_
 "Stožár č. 8:"_x000d_
 1 = 1,000 [D]_x000d_
 Celkem: A+B+C+D = 4,000 [E]</t>
  </si>
  <si>
    <t>220960120</t>
  </si>
  <si>
    <t>Montáž dopravního detektoru včetně rozměření a označení místa pro vyvrtání otvorů, vyvrtání otvorů, vyříznutí závitů, montáže skříňky se zapojením, nastavení a</t>
  </si>
  <si>
    <t>Montáž dopravního detektoru včetně rozměření a označení místa pro vyvrtání otvorů, vyvrtání otvorů, vyříznutí závitů, montáže skříňky se zapojením, nastavení a vyzkoušení, připojení uzemnění videodetektoru na výložník</t>
  </si>
  <si>
    <t>"v.č. 06 - Stožáry SSZ - umístění návěstidel"_x000d_
 "Stožár č. 1:"_x000d_
 1+1 = 2,000 [A]_x000d_
 "Stožár č. 3:"_x000d_
 1 = 1,000 [B]_x000d_
 "Stožár č. 5:"_x000d_
 1 = 1,000 [C]_x000d_
 Celkem: A+B+C = 4,000 [D]</t>
  </si>
  <si>
    <t>220960125</t>
  </si>
  <si>
    <t>Nastavení dopravního detektoru videodetektoru na výložníku</t>
  </si>
  <si>
    <t>220960126</t>
  </si>
  <si>
    <t>Montáž doplňků na stožár včetně vyměření místa pro upevnění, vyvrtání děr pro upevnění a protažení kabelu, montáže tlačítka nebo spínače, zapojení na svorkovnic</t>
  </si>
  <si>
    <t>Montáž doplňků na stožár včetně vyměření místa pro upevnění, vyvrtání děr pro upevnění a protažení kabelu, montáže tlačítka nebo spínače, zapojení na svorkovnici ve stožáru tlačítka pro chodce</t>
  </si>
  <si>
    <t>"v.č. 06 - Stožáry SSZ - umístění návěstidel"_x000d_
 "stožár č. 3:"_x000d_
 1 = 1,000 [A]_x000d_
 "stožár č. 4:"_x000d_
 1 = 1,000 [B]_x000d_
 "stožár č. 7:"_x000d_
 1 = 1,000 [C]_x000d_
 "stožár č. 8:"_x000d_
 1 = 1,000 [D]_x000d_
 Celkem: A+B+C+D = 4,000 [E]</t>
  </si>
  <si>
    <t>220960143</t>
  </si>
  <si>
    <t>Montáž kontrastního rámu s použitím montážní plošiny pro tříkomorové návěstidlo</t>
  </si>
  <si>
    <t>1. V cenách 220 96- 0141 až -0143 nejsou započteny náklady na:
a) dodávku kontrastního rámu,
b) dodávku spojovacího materiálu.</t>
  </si>
  <si>
    <t>220960161</t>
  </si>
  <si>
    <t>Uložení indukční smyčky včetně vyměření a zhotovení indukční smyčky, uložení smyčky do předem připravené drážky s proměřením před a po uložení</t>
  </si>
  <si>
    <t>"v.č. 02 - Situace SSZ"_x000d_
 "- uložení indukčních smyček:"_x000d_
 6 = 6,000 [A]</t>
  </si>
  <si>
    <t>220960165</t>
  </si>
  <si>
    <t>Montáž indukční smyčky jednozávitové s impedančním transformátorem</t>
  </si>
  <si>
    <t>"v.č. 02 - Situace SSZ"_x000d_
 "- zapojení indukčních smyček:"_x000d_
 6 = 6,000 [A]</t>
  </si>
  <si>
    <t>220960181</t>
  </si>
  <si>
    <t>Montáž řadiče včetně usazení, zatažení kabelů do řadiče, připojení uzemnění do šesti světelných skupin</t>
  </si>
  <si>
    <t>" v.č. 01 - Technická zpráva"_x000d_
 "v.č. 02 - Situace SSZ"_x000d_
 "- montáž řadiče - přímo zadané:"_x000d_
 1 = 1,000 [A]</t>
  </si>
  <si>
    <t>220960192</t>
  </si>
  <si>
    <t>Regulace a aktivace jedné signální skupiny mikroprocesorového řadiče</t>
  </si>
  <si>
    <t>"v.č. 01 - Technická zpráva"_x000d_
 "v.č. 06 - Stožáry SSZ - umístění návěstidel"_x000d_
 "- skupina VA:"_x000d_
 1 = 1,000 [A]</t>
  </si>
  <si>
    <t>1. V položkách 220 96 - 0191 až -0199 jsou započteny i náklady na:
a) nastavením dalších programů řadiče podle požadavků investora,
b) přezkoušení a nastavení a úpravy jedné signální skupiny,
c) úpravu programu,
d) nastavení regulačních odporů,
e) uvedení komplexního zařízení s dopravními značkami do činnosti,
f) provedení koordinace mezi jednotlivými křižovatkami.</t>
  </si>
  <si>
    <t>220960198</t>
  </si>
  <si>
    <t>Regulace a aktivace každé další signální skupiny mikroprocesorového řadiče s použitím plošiny</t>
  </si>
  <si>
    <t>"v.č. 01 - Technická zpráva"_x000d_
 "v.č. 06 - Stožáry SSZ - umístění návěstidel"_x000d_
 "- skupina VB a VD:"_x000d_
 2 = 2,000 [A]</t>
  </si>
  <si>
    <t>220960199</t>
  </si>
  <si>
    <t>Regulace a aktivace každé další signální skupiny mikroprocesorového řadiče bez použití plošiny</t>
  </si>
  <si>
    <t>"v.č. 01 - Technická zpráva"_x000d_
 "v.č. 06 - Stožáry SSZ - umístění návěstidel"_x000d_
 "- skupiny PA, ZPA, SB, PB, ZPB, VC, SC, KA, PC, ZPC, KB, PD a ZPD:"_x000d_
 13 = 13,000 [A]</t>
  </si>
  <si>
    <t>220960222</t>
  </si>
  <si>
    <t>Programování řadiče MR přes deset světelných skupin</t>
  </si>
  <si>
    <t>"v.č. 01 - Technická zpráva"_x000d_
 "v.č. 02 - Situace SSZ"_x000d_
 1 = 1,000 [A]</t>
  </si>
  <si>
    <t>220960301</t>
  </si>
  <si>
    <t>Příprava ke komplexnímu vyzkoušení křižovatky s mikroprocesorovým řadičem MR za první signální skupinu</t>
  </si>
  <si>
    <t>220960302</t>
  </si>
  <si>
    <t>Příprava ke komplexnímu vyzkoušení křižovatky s mikroprocesorovým řadičem MR za každou další signální skupinu</t>
  </si>
  <si>
    <t>"v.č. 01 - Technická zpráva"_x000d_
 "v.č. 06 - Stožáry SSZ - umístění návěstidel"_x000d_
 "- skupiny PA, ZPA, VB, SB, PB, ZPB, VC, SC, KA, PC, ZPC, KB, VD, PD a ZPD:"_x000d_
 15 = 15,000 [A]</t>
  </si>
  <si>
    <t>220960311</t>
  </si>
  <si>
    <t>Komplexní vyzkoušení křižovatky s mikroprocesorovým řadičem MR před uvedením zařízení do provozu do pěti signálních skupin</t>
  </si>
  <si>
    <t>"v.č. 01 - Technická zpráva"_x000d_
 "v.č. 06 - Stožáry SSZ - umístění návěstidel"_x000d_
 "- skupiny VA, VB, VD, PA a ZPA:"_x000d_
 1 = 1,000 [A]</t>
  </si>
  <si>
    <t>220960312</t>
  </si>
  <si>
    <t>Komplexní vyzkoušení křižovatky s mikroprocesorovým řadičem MR před uvedením zařízení do provozu za každých dalších pět signálních skupin</t>
  </si>
  <si>
    <t>"v.č. 01 - Technická zpráva"_x000d_
 "v.č. 06 - Stožáry SSZ - umístění návěstidel"_x000d_
 "- skupiny SB, PB, ZPB, VC, SC, KA, PC, ZPC, KB, PD a ZPD:"_x000d_
 3 = 3,000 [A]</t>
  </si>
  <si>
    <t>34121267-R</t>
  </si>
  <si>
    <t>kabel datový venkovní celkově stíněný Al fólií jádro Cu plné plášť PE (F/UTP) kategorie 6</t>
  </si>
  <si>
    <t>"v.č. 03 - Schematický kabelový plán SSZ"_x000d_
 "- pokládka kabelů FTP cat6a z řadiče do stožárů SSZ č. 1, 3, 5 a 7 - včetně prořezu 5%:"_x000d_
 (70+110+75+35)*1.05 = 304,500 [A]</t>
  </si>
  <si>
    <t>34123560-R</t>
  </si>
  <si>
    <t>kabel sdělovací Cu 1P 1,0mm (TCEKFE-D)</t>
  </si>
  <si>
    <t>"v.č. 03 - Schematický kabelový plán SSZ"_x000d_
 "- pokládka kabelů TCEKFE 1P 1,0 D - včetně 5% prořezu:"_x000d_
 565*1.05 = 593,250 [A]</t>
  </si>
  <si>
    <t>341300059-R</t>
  </si>
  <si>
    <t>Spojka typu T</t>
  </si>
  <si>
    <t>34343200</t>
  </si>
  <si>
    <t>trubka smršťovací středněstěnná s lepidlem MDT-A 12/3</t>
  </si>
  <si>
    <t>"v.č. 03 - Schematický kabelový plán SSZ"_x000d_
 "- forma na kabelech TCEKFE 1P 1,0:"_x000d_
 6*2*0.1 = 1,200 [A]</t>
  </si>
  <si>
    <t>34343201</t>
  </si>
  <si>
    <t>trubka smršťovací středněstěnná s lepidlem MDT-A 19/6</t>
  </si>
  <si>
    <t>"v.č. 03 - Schematický kabelový plán SSZ"_x000d_
 "- ukončení kabelu NYY-J 3x1,5:"_x000d_
 1*2*0.1 = 0,200 [A]</t>
  </si>
  <si>
    <t>34343202</t>
  </si>
  <si>
    <t>trubka smršťovací středněstěnná s lepidlem</t>
  </si>
  <si>
    <t>"v.č. 03 - Schematický kabelový plán SSZ"_x000d_
 "- ukončení kabelů NYY-J 24x1,5:"_x000d_
 2*2*0.1 = 0,400 [A]</t>
  </si>
  <si>
    <t>34343203</t>
  </si>
  <si>
    <t>trubka smršťovací středněstěnná s lepidlem MDT-A 32/7</t>
  </si>
  <si>
    <t>"v.č. 03 - Schematický kabelový plán SSZ"_x000d_
 "- ukončení kabelů NYY-J 30x1,5:"_x000d_
 6*2*0.1 = 1,200 [A]</t>
  </si>
  <si>
    <t>34571813</t>
  </si>
  <si>
    <t>koncovka pro chráničky optického kabelu D 32mm</t>
  </si>
  <si>
    <t>"v.č. 03 - Schematický kabelový plán SSZ"_x000d_
 "- dodávka koncovky trubky HDPE 32/27:"_x000d_
 1 = 1,000 [A]</t>
  </si>
  <si>
    <t>34571816</t>
  </si>
  <si>
    <t>koncovka pro chráničky optického kabelu s ventilem D 32mm</t>
  </si>
  <si>
    <t>"v.č. 03 - Schematický kabelový plán SSZ"_x000d_
 "- dodávka koncovky s ventilkem trubky HDPE 32/27:"_x000d_
 1 = 1,000 [A]</t>
  </si>
  <si>
    <t>34571959-R</t>
  </si>
  <si>
    <t>těsnící průchodka pro HDPE 32/27</t>
  </si>
  <si>
    <t>"v.č. 03 - Schematický kabelový plán SSZ"_x000d_
 "- dodávka těsnících průchodek trubek HDPE 32/27 na kabelech FTP:"_x000d_
 4*2 = 8,000 [A]</t>
  </si>
  <si>
    <t>35441925</t>
  </si>
  <si>
    <t>svorka zkušební pro lano D 6-12mm, FeZn</t>
  </si>
  <si>
    <t>"v.č. 05 - Schéma doplňujícího ochranného pospojování SSZ"_x000d_
 "- dodávka zkušebních svorek na stožárech, řadiči SSZ a elektroměrovém rozvaděči RE:"_x000d_
 8+2 = 10,000 [A]</t>
  </si>
  <si>
    <t>35442120</t>
  </si>
  <si>
    <t>štítek plastový - směr dvojstr.</t>
  </si>
  <si>
    <t>404452600</t>
  </si>
  <si>
    <t>páska upínací 12,7x0,75mm</t>
  </si>
  <si>
    <t>"v.č. 06 - Stožáry SSZ - umístění návěstidel"_x000d_
 "Stožár č. 1:"_x000d_
 6*(2*3.14*0.1) = 3,768 [A]_x000d_
 "Stožár č. 2:"_x000d_
 5*(2*3.14*0.1) = 3,140 [B]_x000d_
 "Stožár č. 3:"_x000d_
 7*(2*3.14*0.1) = 4,396 [C]_x000d_
 "Stožár č. 4:"_x000d_
 5*(2*3.14*0.1) = 3,140 [D]_x000d_
 "Stožár č. 5:"_x000d_
 7*(2*3.14*0.1) = 4,396 [E]_x000d_
 "Stožár č. 6:"_x000d_
 5*(2*3.14*0.1) = 3,140 [F]_x000d_
 "Stožár č. 7:"_x000d_
 5*(2*3.14*0.1) = 3,140 [G]_x000d_
 "Stožár č. 8:"_x000d_
 5*(2*3.14*0.1) = 3,140 [H]_x000d_
 Celkem: A+B+C+D+E+F+G+H = 28,260 [I]</t>
  </si>
  <si>
    <t>404452610</t>
  </si>
  <si>
    <t>spona upínací 12,7mm</t>
  </si>
  <si>
    <t>100 KUS</t>
  </si>
  <si>
    <t>"v.č. 06 - Stožáry SSZ - umístění návěstidel"_x000d_
 "Stožár č. 1:"_x000d_
 6/100 = 0,060 [A]_x000d_
 "Stožár č. 2:"_x000d_
 5/100 = 0,050 [B]_x000d_
 "Stožár č. 3:"_x000d_
 7/100 = 0,070 [C]_x000d_
 "Stožár č. 4:"_x000d_
 5/100 = 0,050 [D]_x000d_
 "Stožár č. 5:"_x000d_
 7/100 = 0,070 [E]_x000d_
 "Stožár č. 6:"_x000d_
 5/100 = 0,050 [F]_x000d_
 "Stožár č. 7:"_x000d_
 5/100 = 0,050 [G]_x000d_
 "Stožár č. 8:"_x000d_
 5/100 = 0,050 [H]_x000d_
 Celkem: A+B+C+D+E+F+G+H = 0,450 [I]</t>
  </si>
  <si>
    <t>404611002-R</t>
  </si>
  <si>
    <t>Symbol kráčející chodec</t>
  </si>
  <si>
    <t>404611007-R</t>
  </si>
  <si>
    <t>Symbol šipka plná</t>
  </si>
  <si>
    <t>"v.č. 06 - Stožáry SSZ - umístění návěstidel"_x000d_
 "Stožár č. 3:"_x000d_
 1 = 1,000 [A]_x000d_
 "Stožár č. 5:"_x000d_
 2 = 2,000 [B]_x000d_
 "Stožár č. 7:"_x000d_
 1 = 1,000 [C]_x000d_
 Celkem: A+B+C = 4,000 [D]</t>
  </si>
  <si>
    <t>404611031-R</t>
  </si>
  <si>
    <t>stožárová svorkovnice s krytím IP54</t>
  </si>
  <si>
    <t>404611035-R</t>
  </si>
  <si>
    <t>stožár chodecký výšky 3,8 m (O159 mm)</t>
  </si>
  <si>
    <t>404611038-R</t>
  </si>
  <si>
    <t>základový rám chodeckého stožáru</t>
  </si>
  <si>
    <t>404611048-R</t>
  </si>
  <si>
    <t>stožár výložníkový s výložníkem déllky 3,0 m</t>
  </si>
  <si>
    <t>"v.č. 06 - Stožáry SSZ - umístění návěstidel"_x000d_
 "Stožár č. 1:"_x000d_
 1 = 1,000 [A]</t>
  </si>
  <si>
    <t>404611052-R</t>
  </si>
  <si>
    <t>stožár výložníkový s výložníkem déllky 3,5 m</t>
  </si>
  <si>
    <t>"v.č. 06 - Stožáry SSZ - umístění návěstidel"_x000d_
 "Stožár č. 3:"_x000d_
 1 = 1,000 [A]_x000d_
 "Stožár č. 7:"_x000d_
 1 = 1,000 [B]_x000d_
 Celkem: A+B = 2,000 [C]</t>
  </si>
  <si>
    <t>404611160-R</t>
  </si>
  <si>
    <t>Nosič návěstidla na výložník 3x200</t>
  </si>
  <si>
    <t>404611167</t>
  </si>
  <si>
    <t>Držák dvojitý T - kus</t>
  </si>
  <si>
    <t>"v.č. 06 - Stožáry SSZ - umístění návěstidel"_x000d_
 "Stožár č. 3:"_x000d_
 1 = 1,000 [A]_x000d_
 "Stožár č. 5:"_x000d_
 1 = 1,000 [B]_x000d_
 Celkem: A+B = 2,000 [C]</t>
  </si>
  <si>
    <t>404611168-R</t>
  </si>
  <si>
    <t>Držák L - kus</t>
  </si>
  <si>
    <t>404611201-R</t>
  </si>
  <si>
    <t>mikroprocesorový řadič</t>
  </si>
  <si>
    <t>" v.č. 01 - Technická zpráva"_x000d_
 "v.č. 02 - Situace SSZ"_x000d_
 "- dodávka řadiče - přímo zadané:"_x000d_
 1 = 1,000 [A]</t>
  </si>
  <si>
    <t>404611202-R</t>
  </si>
  <si>
    <t>základový rám pod řadič - plastový</t>
  </si>
  <si>
    <t>404611210-R</t>
  </si>
  <si>
    <t>HW výbava řadiče pro systém preference MHD</t>
  </si>
  <si>
    <t>404611214-R</t>
  </si>
  <si>
    <t>impedanční transformátor pro jednozávitové smyčky</t>
  </si>
  <si>
    <t>"v.č. 02 - Situace SSZ"_x000d_
 "- dodávka impedančních transformátorů indukčních smyček:"_x000d_
 6 = 6,000 [A]</t>
  </si>
  <si>
    <t>404611309-R</t>
  </si>
  <si>
    <t>videodetektor - snímající prostor v jízdním pruhu</t>
  </si>
  <si>
    <t>"v.č. 06 - Stožáry SSZ - umístění návěstidel"_x000d_
 "Stožár č. 1:"_x000d_
 1 = 1,000 [A]_x000d_
 "Stožár č. 3:"_x000d_
 1 = 1,000 [B]_x000d_
 Celkem: A+B = 2,000 [C]</t>
  </si>
  <si>
    <t>404611311-R</t>
  </si>
  <si>
    <t>videodetektor - snímající spolehlivě cyklisty a motocyklisty za snížené videlnosti</t>
  </si>
  <si>
    <t>"v.č. 06 - Stožáry SSZ - umístění návěstidel"_x000d_
 "Stožár č. 1:"_x000d_
 1 = 1,000 [A]_x000d_
 "Stožár č. 5:"_x000d_
 1 = 1,000 [B]_x000d_
 Celkem: A+B = 2,000 [C]</t>
  </si>
  <si>
    <t>404611414-R</t>
  </si>
  <si>
    <t>zpracování dynamického dopravního řešení pro izolovanou SSZ</t>
  </si>
  <si>
    <t>"v.č. 01 - Technická zpráva"_x000d_
 4 = 4,000 [A]</t>
  </si>
  <si>
    <t>404611501-R</t>
  </si>
  <si>
    <t>tlačítko pro chodce</t>
  </si>
  <si>
    <t>404611506-R</t>
  </si>
  <si>
    <t>jednotka pro aktivaci signalizace pro nevidomé</t>
  </si>
  <si>
    <t>"v.č. 01 - Technická zpráva"_x000d_
 1 = 1,000 [A]</t>
  </si>
  <si>
    <t>404611508-R</t>
  </si>
  <si>
    <t>přijímač pro aktivaci signalizace pro nevidomé</t>
  </si>
  <si>
    <t>404611513-R</t>
  </si>
  <si>
    <t>výzvové návěstidlo</t>
  </si>
  <si>
    <t>404611515-R</t>
  </si>
  <si>
    <t>akustická signalizace pro nevidomé (20-50V, AC,DC)</t>
  </si>
  <si>
    <t>404613002-R</t>
  </si>
  <si>
    <t xml:space="preserve">Návěstidlo jednosvětlové 1x200 žluté - světelný zdroj LED  (napájený 42V AC)</t>
  </si>
  <si>
    <t>404613003-R</t>
  </si>
  <si>
    <t xml:space="preserve">Návěstidlo jednosvětlové 1x200 zelené - světelný zdroj LED  (napájený 42V AC)</t>
  </si>
  <si>
    <t>404613005-R</t>
  </si>
  <si>
    <t xml:space="preserve">Návěstidlo chodecké 2x200 (červená a zelená) - světelný zdroj LED  (napájený 42V AC)</t>
  </si>
  <si>
    <t>404613007-R</t>
  </si>
  <si>
    <t xml:space="preserve">Návěstidlo 3 světlové 200 - světelný zdroj LED  (napájený 42V AC)</t>
  </si>
  <si>
    <t>"v.č. 06 - Stožáry SSZ - umístění návěstidel"_x000d_
 "Stožár č. 1:"_x000d_
 1+1 = 2,000 [A]_x000d_
 "Stožár č. 2:"_x000d_
 1 = 1,000 [B]_x000d_
 "Stožár č. 3:"_x000d_
 1+1 = 2,000 [C]_x000d_
 "Stožár č. 4:"_x000d_
 1 = 1,000 [D]_x000d_
 "Stožár č. 5:"_x000d_
 1 = 1,000 [E]_x000d_
 "Stožár č. 6:"_x000d_
 1 = 1,000 [F]_x000d_
 "Stožár č. 7:"_x000d_
 1+1 = 2,000 [G]_x000d_
 "Stožár č. 8:"_x000d_
 1 = 1,000 [H]_x000d_
 Celkem: A+B+C+D+E+F+G+H = 11,000 [I]</t>
  </si>
  <si>
    <t>404613019-R</t>
  </si>
  <si>
    <t>Držák návěstidla (AL)</t>
  </si>
  <si>
    <t>"v.č. 06 - Stožáry SSZ - umístění návěstidel"_x000d_
 "Stožár č. 1:"_x000d_
 3*2 = 6,000 [A]_x000d_
 "Stožár č. 2:"_x000d_
 3*2 = 6,000 [B]_x000d_
 "Stožár č. 3:"_x000d_
 4*2 = 8,000 [C]_x000d_
 "Stožár č. 4:"_x000d_
 3*2 = 6,000 [D]_x000d_
 "Stožár č. 5:"_x000d_
 4*2 = 8,000 [E]_x000d_
 "Stožár č. 6:"_x000d_
 3*2 = 6,000 [F]_x000d_
 "Stožár č. 7:"_x000d_
 4*2 = 8,000 [G]_x000d_
 "Stožár č. 8:"_x000d_
 3*2 = 6,000 [H]_x000d_
 Celkem: A+B+C+D+E+F+G+H = 54,000 [I]</t>
  </si>
  <si>
    <t>404613021-R</t>
  </si>
  <si>
    <t>Upevnění se šroubením pro L a T kus</t>
  </si>
  <si>
    <t>PÁR</t>
  </si>
  <si>
    <t>"v.č. 06 - Stožáry SSZ - umístění návěstidel"_x000d_
 "Stožár č. 1:"_x000d_
 3 = 3,000 [A]_x000d_
 "Stožár č. 2:"_x000d_
 3 = 3,000 [B]_x000d_
 "Stožár č. 3:"_x000d_
 4 = 4,000 [C]_x000d_
 "Stožár č. 4:"_x000d_
 3 = 3,000 [D]_x000d_
 "Stožár č. 5:"_x000d_
 4 = 4,000 [E]_x000d_
 "Stožár č. 6:"_x000d_
 3 = 3,000 [F]_x000d_
 "Stožár č. 7:"_x000d_
 4 = 4,000 [G]_x000d_
 "Stožár č. 8:"_x000d_
 3 = 3,000 [H]_x000d_
 Celkem: A+B+C+D+E+F+G+H = 27,000 [I]</t>
  </si>
  <si>
    <t>404613022</t>
  </si>
  <si>
    <t>Kontrastní rám pro návěstidlo jednosvětlové 200</t>
  </si>
  <si>
    <t>"v.č. 06 - Stožáry SSZ - umístění návěstidel"_x000d_
 "Stožár č. 2:"_x000d_
 1 = 1,000 [A]_x000d_
 "Stožár č. 4:"_x000d_
 1 = 1,000 [B]_x000d_
 "Stožár č. 5:"_x000d_
 1 = 1,000 [C]_x000d_
 "Stožár č. 6:"_x000d_
 1 = 1,000 [D]_x000d_
 "Stožár č. 7:"_x000d_
 1 = 1,000 [E]_x000d_
 "Stožár č. 8:"_x000d_
 1 = 1,000 [F]_x000d_
 Celkem: A+B+C+D+E+F = 6,000 [G]</t>
  </si>
  <si>
    <t>404613026-R</t>
  </si>
  <si>
    <t>Kontrastní rám pro návěstidlo třísvětlové 3x200</t>
  </si>
  <si>
    <t>46-M</t>
  </si>
  <si>
    <t>Zemní práce při extr.mont.pracích</t>
  </si>
  <si>
    <t>28611181</t>
  </si>
  <si>
    <t>trubka kanalizační PVC-U plnostěnná jednovrstvá DN 315x3000mm SN10</t>
  </si>
  <si>
    <t>"v.č. 06 - Stožáry SSZ - umístění návěstidel"_x000d_
 "- pro betonový základ výložníkového stožáru č. 1:"_x000d_
 1.5 = 1,500 [A]_x000d_
 "- pro betonový základ výložníkového stožáru č. 3:"_x000d_
 1.5 = 1,500 [B]_x000d_
 "- pro betonový základ výložníkového stožáru č. 7:"_x000d_
 1.5 = 1,500 [C]_x000d_
 Celkem: A+B+C = 4,500 [D]</t>
  </si>
  <si>
    <t>28613904</t>
  </si>
  <si>
    <t>potrubí plynovodní PE 100RC SDR 17 PN 0,1MPa tyče 12m 160x9,5mm</t>
  </si>
  <si>
    <t>"v.č. 02 - Situace SSZ"_x000d_
 "- řízené kabelové prostupy D160 - dodávka potrubí D160:"_x000d_
 2*11+2*9.5+2*12+2*10.5+9.5 = 95,500 [A]</t>
  </si>
  <si>
    <t>"v.č. 02 - Situace SSZ"_x000d_
 "- kopaný kabelový prostup D160 - dodávka potrubí D160:"_x000d_
 10 = 10,000 [A]</t>
  </si>
  <si>
    <t>34571352</t>
  </si>
  <si>
    <t>trubka elektroinstalační ohebná dvouplášťová korugovaná HDPE (chránička) D 52/63mm</t>
  </si>
  <si>
    <t>"v.č. 02 - Situace SSZ"_x000d_
 "- chráničky D63 kabelů SSZ ve volném terénu:"_x000d_
 200 = 200,000 [A]</t>
  </si>
  <si>
    <t>34571355</t>
  </si>
  <si>
    <t>trubka elektroinstalační ohebná dvouplášťová korugovaná HDPE (chránička) D 93/110mm</t>
  </si>
  <si>
    <t>"v.č. 02 - Situace SSZ"_x000d_
 "- chráničky D110 kabelů SSZ ve volném terénu:"_x000d_
 120 = 120,000 [A]</t>
  </si>
  <si>
    <t>404611617-R</t>
  </si>
  <si>
    <t>Šachta pro smyčky celoplastová</t>
  </si>
  <si>
    <t>"v.č. 02 - Situace SSZ"_x000d_
 "- dodávka šachet pro spojky indukčních smyček:"_x000d_
 6 = 6,000 [A]</t>
  </si>
  <si>
    <t>460010024</t>
  </si>
  <si>
    <t>Vytyčení trasy vedení kabelového (podzemního) v zastavěném prostoru</t>
  </si>
  <si>
    <t>KM</t>
  </si>
  <si>
    <t>"v.č. 02 - Situace SSZ"_x000d_
 "- výkop 35 x 60 - odměřeno v AutoCadu:"_x000d_
 230*0.001 = 0,230 [A]_x000d_
 "- výkop 50 x 80 - odměřeno v AutoCadu:"_x000d_
 30*0.001 = 0,030 [B]_x000d_
 "- výkop 65 x 120 - odměřeno v AutoCadu:"_x000d_
 10*0.001 = 0,010 [C]_x000d_
 "- řízené protlaky D160 - odměřeno v AutoCadu:"_x000d_
 95.5*0.001 = 0,096 [D]_x000d_
 Celkem: A+B+C+D = 0,366 [E]</t>
  </si>
  <si>
    <t>460010025</t>
  </si>
  <si>
    <t>Vytyčení trasy inženýrských sítí v zastavěném prostoru</t>
  </si>
  <si>
    <t>460131113</t>
  </si>
  <si>
    <t>Hloubení jam ručně včetně urovnání dna s přemístěním výkopku do vzdálenosti 3 m od okraje jámy nebo s naložením na dopravní prostředek v hornině třídy těžitelno</t>
  </si>
  <si>
    <t>Hloubení jam ručně včetně urovnání dna s přemístěním výkopku do vzdálenosti 3 m od okraje jámy nebo s naložením na dopravní prostředek v hornině třídy těžitelnosti I skupiny 3</t>
  </si>
  <si>
    <t>"v.č. 06 - Stožáry SSZ - umístění návěstidel"_x000d_
 "pro základ chodeckého stožáru SSZ č. 2:"_x000d_
 "- výkop pro betonové základy výložníkových stožárů SSZ č. 1, 3 a 7:"_x000d_
 (1.0*1.0*1.7)*3 = 5,100 [A]_x000d_
 "- výkop pro betonové základy chodeckých stožárů č. 2, 4, 5, 6 a 8:"_x000d_
 0.6^3*5 = 1,080 [B]_x000d_
 "v.č. 02 - Situace SSZ"_x000d_
 "- výkop pro základ řadiče SSZ:"_x000d_
 1*(0.8*1.5*1.0) = 1,200 [C]_x000d_
 "- výkop pro základ elektroměrového rozvaděče:"_x000d_
 1*(0.8*1.5*1.0) = 1,200 [D]_x000d_
 Celkem: A+B+C+D = 8,580 [E]</t>
  </si>
  <si>
    <t>460161152</t>
  </si>
  <si>
    <t>Hloubení kabelových rýh ručně včetně urovnání dna s přemístěním výkopku do vzdálenosti 3 m od okraje jámy nebo s naložením na dopravní prostředek šířky 35 cm hl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</si>
  <si>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</si>
  <si>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"v.č. 02 - Situace SSZ"_x000d_
 "- výkop 35 x 60 - odměřeno v AutoCadu:"_x000d_
 39+1+2+5+3+11+8+2+2+12+2+3+4+1+12+1+2+55+2+2+11+2+7+7+15+1+1+5+3+9 = 230,000 [A]</t>
  </si>
  <si>
    <t>460161272</t>
  </si>
  <si>
    <t>Hloubení kabelových rýh ručně včetně urovnání dna s přemístěním výkopku do vzdálenosti 3 m od okraje jámy nebo s naložením na dopravní prostředek šířky 50 cm hl</t>
  </si>
  <si>
    <t>Hloubení kabelových rýh ručně včetně urovnání dna s přemístěním výkopku do vzdálenosti 3 m od okraje jámy nebo s naložením na dopravní prostředek šířky 50 cm hloubky 80 cm v hornině třídy těžitelnosti I skupiny 3</t>
  </si>
  <si>
    <t>"v.č. 02 - Situace SSZ"_x000d_
 "- výkop 50 x 80 - odměřeno v AutoCadu:"_x000d_
 5+11+1+5+1+4+3 = 30,000 [A]</t>
  </si>
  <si>
    <t>460161482</t>
  </si>
  <si>
    <t>Hloubení kabelových rýh ručně včetně urovnání dna s přemístěním výkopku do vzdálenosti 3 m od okraje jámy nebo s naložením na dopravní prostředek šířky 65 cm hl</t>
  </si>
  <si>
    <t>Hloubení kabelových rýh ručně včetně urovnání dna s přemístěním výkopku do vzdálenosti 3 m od okraje jámy nebo s naložením na dopravní prostředek šířky 65 cm hloubky 120 cm v hornině třídy těžitelnosti I skupiny 3</t>
  </si>
  <si>
    <t>"v.č. 02 - Situace SSZ"_x000d_
 "- výkop 65 x 120 - odměřeno v AutoCadu:"_x000d_
 10 = 10,000 [A]</t>
  </si>
  <si>
    <t>460281111</t>
  </si>
  <si>
    <t>Pažení výkopů příložné plné rýh kabelových, hloubky do 2 m</t>
  </si>
  <si>
    <t>"v.č. 06 - Stožáry SSZ - umístění návěstidel"_x000d_
 "- pažení pro základy výložníkových stožárů SSZ č. 1, 3 a 7:"_x000d_
 2*(1.70*1.00)*3 = 10,200 [A]_x000d_
 "v.č. 02 - Situace SSZ"_x000d_
 "- pažení pro startovací, průběžnou a koncovou jámu řízeného protlaku:"_x000d_
 10*(1.80*1.50) = 27,000 [B]_x000d_
 Celkem: A+B = 37,200 [C]</t>
  </si>
  <si>
    <t>460281121</t>
  </si>
  <si>
    <t>Pažení výkopů odstranění pažení příložného plného rýh kabelových, hloubky do 2 m</t>
  </si>
  <si>
    <t>460431162</t>
  </si>
  <si>
    <t>Zásyp kabelových rýh ručně s přemístění sypaniny ze vzdálenosti do 10 m, s uložením výkopku ve vrstvách včetně zhutnění a úpravy povrchu šířky 35 cm hloubky 60</t>
  </si>
  <si>
    <t>Zásyp kabelových rýh ručně s přemístění sypaniny ze vzdálenosti do 10 m, s uložením výkopku ve vrstvách včetně zhutnění a úpravy povrchu šířky 35 cm hloubky 60 cm z horniny třídy těžitelnosti I skupiny 3</t>
  </si>
  <si>
    <t>"v.č. 02 - Situace SSZ"_x000d_
 "- zásyp výkopu 35 x 60 - odměřeno v AutoCadu:"_x000d_
 39+1+2+5+3+11+8+2+2+12+2+3+4+1+12+1+2+55+2+2+11+2+7+7+15+1+1+5+3+9 = 230,000 [A]</t>
  </si>
  <si>
    <t>460431282</t>
  </si>
  <si>
    <t>Zásyp kabelových rýh ručně s přemístění sypaniny ze vzdálenosti do 10 m, s uložením výkopku ve vrstvách včetně zhutnění a úpravy povrchu šířky 50 cm hloubky 80</t>
  </si>
  <si>
    <t>Zásyp kabelových rýh ručně s přemístění sypaniny ze vzdálenosti do 10 m, s uložením výkopku ve vrstvách včetně zhutnění a úpravy povrchu šířky 50 cm hloubky 80 cm z horniny třídy těžitelnosti I skupiny 3</t>
  </si>
  <si>
    <t>"v.č. 02 - Situace SSZ"_x000d_
 "- zásyp výkopu 50 x 80 - odměřeno v AutoCadu:"_x000d_
 5+11+1+5+1+4+3 = 30,000 [A]</t>
  </si>
  <si>
    <t>460431512</t>
  </si>
  <si>
    <t>Zásyp kabelových rýh ručně s přemístění sypaniny ze vzdálenosti do 10 m, s uložením výkopku ve vrstvách včetně zhutnění a úpravy povrchu šířky 65 cm hloubky 120</t>
  </si>
  <si>
    <t>Zásyp kabelových rýh ručně s přemístění sypaniny ze vzdálenosti do 10 m, s uložením výkopku ve vrstvách včetně zhutnění a úpravy povrchu šířky 65 cm hloubky 120 cm z horniny třídy těžitelnosti I skupiny 3</t>
  </si>
  <si>
    <t>"v.č. 02 - Situace SSZ"_x000d_
 "- zásyp výkopu 65 x 120 - odměřeno v AutoCadu:"_x000d_
 10 = 10,000 [A]</t>
  </si>
  <si>
    <t>460631214</t>
  </si>
  <si>
    <t>Zemní protlaky řízené horizontální vrtání v hornině třídy těžitelnosti I a II skupiny 1 až 4 včetně protlačení trub v hloubce do 6 m vnějšího průměru vrtu přes</t>
  </si>
  <si>
    <t>Zemní protlaky řízené horizontální vrtání v hornině třídy těžitelnosti I a II skupiny 1 až 4 včetně protlačení trub v hloubce do 6 m vnějšího průměru vrtu přes 140 do 180 mm</t>
  </si>
  <si>
    <t>"v.č. 02 - Situace SSZ"_x000d_
 "- řízené kabelové prostupy D160 - odměřeno v AutoCadu:"_x000d_
 2*11+2*9.5+2*12+2*10.5+9.5 = 95,500 [A]</t>
  </si>
  <si>
    <t>460632113</t>
  </si>
  <si>
    <t>Zemní protlaky zemní práce nutné k provedení protlaku výkop včetně zásypu ručně startovací jáma v hornině třídy těžitelnosti I skupiny 3</t>
  </si>
  <si>
    <t>"v.č. 02 - Situace SSZ"_x000d_
 "- startovací jámy pro řízené kabelové prostup D160:"_x000d_
 5 = 5,000 [A]</t>
  </si>
  <si>
    <t>460632213</t>
  </si>
  <si>
    <t>Zemní protlaky zemní práce nutné k provedení protlaku výkop včetně zásypu ručně koncová jáma v hornině třídy těžitelnosti I skupiny 3</t>
  </si>
  <si>
    <t>"v.č. 02 - Situace SSZ"_x000d_
 "- koncové jámy pro řízené kabelové prostup D160:"_x000d_
 5 = 5,000 [A]</t>
  </si>
  <si>
    <t>460641113</t>
  </si>
  <si>
    <t>Základové konstrukce základ bez bednění do rostlé zeminy z monolitického betonu tř. C 16/20</t>
  </si>
  <si>
    <t>"v.č. 02 - Situace SSZ"_x000d_
 "- pro betonový základ řadiče SSZ:"_x000d_
 0.8*1.5*1.0 = 1,200 [A]_x000d_
 "- pro betonový základ RE:"_x000d_
 0.8*1.5*1.0 = 1,200 [B]_x000d_
 Celkem: A+B = 2,400 [C]</t>
  </si>
  <si>
    <t>460641131</t>
  </si>
  <si>
    <t>Základové konstrukce základ bez bednění do rostlé zeminy z monolitického železobetonu bez výztuže se zvýšenými nároky na prostředí tř. C 25/30</t>
  </si>
  <si>
    <t>"v.č. 06 - Stožáry SSZ - umístění návěstidel"_x000d_
 "- pro betonové základy výložníkových stožárů SSZ č. 1, 3 a 7:"_x000d_
 1.70*1.00*1.00*3 = 5,100 [A]_x000d_
 "- pro betonové základy chodeckých stožárů č. 2, 4, 5, 6 a 8:"_x000d_
 0.6^3*5 = 1,080 [B]_x000d_
 Celkem: A+B = 6,180 [C]</t>
  </si>
  <si>
    <t>460641212</t>
  </si>
  <si>
    <t>Základové konstrukce výztuž z betonářské oceli 10 505</t>
  </si>
  <si>
    <t>"v.č. 06 - Stožáry SSZ - umístění návěstidel"_x000d_
 "- pro betonový základ výložníkového stožáru č. 1:"_x000d_
 0.5*0.010 = 0,005 [A]_x000d_
 "- pro betonový základ výložníkového stožáru č. 3:"_x000d_
 0.5*0.010 = 0,005 [B]_x000d_
 "- pro betonový základ výložníkového stožáru č. 7:"_x000d_
 0.5*0.010 = 0,005 [C]_x000d_
 Celkem: A+B+C = 0,015 [D]</t>
  </si>
  <si>
    <t>460641411</t>
  </si>
  <si>
    <t>Základové konstrukce bednění s případnými vzpěrami nezabudované zřízení</t>
  </si>
  <si>
    <t>"v.č. 06 - Stožáry SSZ - umístění návěstidel"_x000d_
 "- bednění betonových základů chodeckých stožárů SSZ č. 2, 4, 5, 6 a 8:"_x000d_
 2*((0.6)^2)*5 = 3,600 [A]_x000d_
 "- bednění betonových základů výložníkových stožárů SSZ č. 1, 3 a 7:"_x000d_
 4*(1.70*1.00)*3 = 20,400 [B]_x000d_
 "v.č. 02 - Situace SSZ"_x000d_
 "- bednění betonového základu řadiče SSZ:"_x000d_
 (2*(0.8*1)+2*(1.5*1)) = 4,600 [C]_x000d_
 "- bednění betonového základu RE:"_x000d_
 (2*(0.8*1)+2*(1.5*1)) = 4,600 [D]_x000d_
 Celkem: A+B+C+D = 33,200 [E]</t>
  </si>
  <si>
    <t>460641412</t>
  </si>
  <si>
    <t>Základové konstrukce bednění s případnými vzpěrami nezabudované odstranění</t>
  </si>
  <si>
    <t>460661512</t>
  </si>
  <si>
    <t>Kabelové lože z písku včetně podsypu, zhutnění a urovnání povrchu pro kabely nn zakryté plastovou fólií, šířky přes 25 do 50 cm</t>
  </si>
  <si>
    <t>"v.č. 02 - Situace SSZ"_x000d_
 "- výkop 35 x 60 - odměřeno v AutoCadu:"_x000d_
 230 = 230,000 [A]_x000d_
 "- výkop 50 x 80 - odměřeno v AutoCadu:"_x000d_
 30 = 30,000 [B]_x000d_
 Celkem: A+B = 260,000 [C]</t>
  </si>
  <si>
    <t>460741133</t>
  </si>
  <si>
    <t>Osazení kabelových prostupů včetně utěsnění a spárování z trub betonových do rýhy, bez výkopových prací s obetonováním, vnitřního průměru přes 20 do 30 cm</t>
  </si>
  <si>
    <t>460742133</t>
  </si>
  <si>
    <t>Osazení kabelových prostupů včetně utěsnění a spárování z trub plastových do rýhy, bez výkopových prací s obetonováním, vnitřního průměru přes 15 do 20 cm</t>
  </si>
  <si>
    <t>"v.č. 02 - Situace SSZ"_x000d_
 "- kopaný kabelový prostup D160 - odměřeno v AutoCadu:"_x000d_
 10 = 10,000 [A]</t>
  </si>
  <si>
    <t>460841111</t>
  </si>
  <si>
    <t>Osazení kabelové komory z plastů pro běžné zatížení komorového dílu z polyetylénu HDPE půdorysné plochy do 1,0 m2, světlé hloubky do 0,5 m</t>
  </si>
  <si>
    <t>"v.č. 02 - Situace SSZ"_x000d_
 "- osazení šachet pro spojky indukčních smyček:"_x000d_
 6 = 6,000 [A]</t>
  </si>
  <si>
    <t>69311311</t>
  </si>
  <si>
    <t>pás varovný plný do výkopu š 330mm s potiskem</t>
  </si>
  <si>
    <t>742</t>
  </si>
  <si>
    <t>Elektroinstalace - slaboproud</t>
  </si>
  <si>
    <t>37459030</t>
  </si>
  <si>
    <t>konektor na drát/lanko s vložkou RJ45 FTP Cat6A pro vodiče do 1,32mm stíněný</t>
  </si>
  <si>
    <t>"v.č. 03 - Schematický kabelový plán SSZ"_x000d_
 "- dodávka konektorů RJ-45 zakončující kabely FTP cat6a:"_x000d_
 8 = 8,000 [A]</t>
  </si>
  <si>
    <t>742124005</t>
  </si>
  <si>
    <t>Montáž kabelů datových FTP, UTP, STP ukončení kabelu konektorem</t>
  </si>
  <si>
    <t>"v.č. 03 - Schematický kabelový plán SSZ"_x000d_
 "- ukončení kabelů FTP cat6a konektory v řadiči a ve stožárech SSZ č. 1, 3, 5 a 7:"_x000d_
 4*2 = 8,000 [A]</t>
  </si>
  <si>
    <t>Ostatní konstrukce a práce, bourání</t>
  </si>
  <si>
    <t>40445235</t>
  </si>
  <si>
    <t>sloupek pro dopravní značku Al D 60mm v 3,5m</t>
  </si>
  <si>
    <t>"v.č. 02 - Situace"_x000d_
 "v.č. 06 - Stožáry SSZ - umístění návěstidel"_x000d_
 "stožár č. 5 - dodávka nástavce pro DZ P4:"_x000d_
 1 = 1,000 [A]</t>
  </si>
  <si>
    <t>40445253</t>
  </si>
  <si>
    <t>víčko plastové na sloupek D 60mm</t>
  </si>
  <si>
    <t>"v.č. 02 - Situace"_x000d_
 "v.č. 06 - Stožáry SSZ - umístění návěstidel"_x000d_
 "stožár č. 5 - dodávka víčka pro nástavec DZ P4:"_x000d_
 1 = 1,000 [A]</t>
  </si>
  <si>
    <t>40445258-R</t>
  </si>
  <si>
    <t>Upínka UP2 FeZn</t>
  </si>
  <si>
    <t>"v.č. 02 - Situace"_x000d_
 "v.č. 06 - Stožáry SSZ - umístění návěstidel"_x000d_
 "stožár č. 5 - dodávka upínky pro nástavec DZ P4:"_x000d_
 1*2 = 2,000 [A]</t>
  </si>
  <si>
    <t>40445260</t>
  </si>
  <si>
    <t>"v.č. 02 - Situace"_x000d_
 "v.č. 06 - Stožáry SSZ - umístění návěstidel"_x000d_
 "stožár č. 5 - montáž nástavce pro DZ P4:"_x000d_
 1*2*(2*3.14*0.3) = 3,768 [A]</t>
  </si>
  <si>
    <t>40445261</t>
  </si>
  <si>
    <t>"v.č. 02 - Situace"_x000d_
 "v.č. 06 - Stožáry SSZ - umístění návěstidel"_x000d_
 "stožár č. 5 - montáž nástavce pro DZ P4:"_x000d_
 1*2/100 = 0,020 [A]</t>
  </si>
  <si>
    <t>914111112</t>
  </si>
  <si>
    <t>Montáž svislé dopravní značky základní velikosti do 1 m2 páskováním na sloupy</t>
  </si>
  <si>
    <t>"v.č. 02 - Situace"_x000d_
 "v.č. 06 - Stožáry SSZ - umístění návěstidel"_x000d_
 "stožár č. 5 - montáž nástavce pro DZ P4:"_x000d_
 1 = 1,000 [A]</t>
  </si>
  <si>
    <t>919112233</t>
  </si>
  <si>
    <t>Řezání dilatačních spár v živičném krytu vytvoření komůrky pro těsnící zálivku šířky 20 mm, hloubky 40 mm</t>
  </si>
  <si>
    <t>"v.č. 02 - Situace SSZ"_x000d_
 "- řezání drážky hloubky 120 mm přívodního vedení indukční smyčky - odměřeno v AutoCadu"_x000d_
 (11+11+10+10+10+10)*3 = 186,000 [A]</t>
  </si>
  <si>
    <t>919121233</t>
  </si>
  <si>
    <t>Utěsnění dilatačních spár zálivkou za studena v cementobetonovém nebo živičném krytu včetně adhezního nátěru bez těsnicího profilu pod zálivkou, pro komůrky šíř</t>
  </si>
  <si>
    <t>Utěsnění dilatačních spár zálivkou za studena v cementobetonovém nebo živičném krytu včetně adhezního nátěru bez těsnicího profilu pod zálivkou, pro komůrky šířky 20 mm, hloubky 40 mm</t>
  </si>
  <si>
    <t>997221551</t>
  </si>
  <si>
    <t>Vodorovná doprava suti bez naložení, ale se složením a s hrubým urovnáním ze sypkých materiálů, na vzdálenost do 1 km</t>
  </si>
  <si>
    <t>1. Ceny nelze použít pro vodorovnou dopravu suti po železnici, po vodě nebo neobvyklými dopravními prostředky.
2. Je-li na dopravní dráze pro vodorovnou dopravu suti překážka, pro kterou je nutno suť překládat z jednoho dopravního prostředku na druhý, oceňuje se tato doprava vkaždém úseku samostatně.
3. Ceny 997 22-155 jsou určeny pro sypký materiál, např. kamenivo a hmoty kamenitého charakteru stmelené vápnem, cementem nebo živicí.
4. Ceny 997 22-156 jsou určeny pro drobný kusový materiál (dlažební kostky, lomový kámen).</t>
  </si>
  <si>
    <t>997221559</t>
  </si>
  <si>
    <t>Vodorovná doprava suti bez naložení, ale se složením a s hrubým urovnáním Příplatek k ceně za každý další započatý 1 km přes 1 km</t>
  </si>
  <si>
    <t>"- příplatek za dalších 13 km dopravy"_x000d_
 "v.č. 06 - Stožáry SSZ - umístění návěstidel"_x000d_
 "- přebytečná zemina po výkopech pro betonové základy chodeckých stožárů SSZ č. 2, 4, 5, 6 a 8:"_x000d_
 0.6^3*5*1.80*13 = 25,272 [A]_x000d_
 "- přebytečná zemina po výkopech pro betonové základy výložníkových stožárů SSZ č. 1, 3 a 7:"_x000d_
 (1.0*1.0*1.7)*3*1.80*13 = 119,340 [B]_x000d_
 "v.č. 02 - Situace SSZ"_x000d_
 "- přebytečná zemina po výkopu pro betonový základ řadiče SSZ:"_x000d_
 1*(0.8*1.5*1.0)*1.80*13 = 28,080 [C]_x000d_
 "- přebytečná zemina po výkopu pro betonový základ elektroměrového rozvaděče:"_x000d_
 1*(0.8*1.5*1.0)*1.80*13 = 28,080 [D]_x000d_
 "- přebytečná zemina po výkopu rýhy 35 x 60:"_x000d_
 230*0.2*0.35*1.80*13 = 376,740 [E]_x000d_
 "- přebytečná zemina po výkopu rýhy 50 x 80:"_x000d_
 30*0.2*0.5*1.80*13 = 70,200 [F]_x000d_
 "- přebytečná zemina po výkopu rýhy 65 x 120:"_x000d_
 10*0.3*0.65*1.80*13 = 45,630 [G]_x000d_
 "- přebytečná zemina po výkopech pro šachty indukčních smyček:"_x000d_
 0.6^3*6*1.80*13 = 30,326 [H]_x000d_
 Celkem: A+B+C+D+E+F+G+H = 723,668 [I]</t>
  </si>
  <si>
    <t>VRN1</t>
  </si>
  <si>
    <t>Průzkumné, geodetické a projektové práce</t>
  </si>
  <si>
    <t>012103000</t>
  </si>
  <si>
    <t>Geodetické práce před výstavbou</t>
  </si>
  <si>
    <t>"v.č. 01 - Technická zpráva"_x000d_
 "- vytyčení kabelových tras, stožárů, řadiče a elektroměrového rozvaděče RE:"_x000d_
 1 = 1,000 [A]</t>
  </si>
  <si>
    <t>012303000</t>
  </si>
  <si>
    <t>Geodetické práce po výstavbě</t>
  </si>
  <si>
    <t>"v.č. 01 - Technická zpráva"_x000d_
 "- zaměření skutečného stavu SSZ:"_x000d_
 1 = 1,000 [A]</t>
  </si>
  <si>
    <t>013244000</t>
  </si>
  <si>
    <t>Dokumentace pro provádění stavby - SSZ</t>
  </si>
  <si>
    <t>"v.č. 01 - Technická zpráva"_x000d_
 "- dílenská dokumentace pro SSZ:"_x000d_
 1 = 1,000 [A]</t>
  </si>
  <si>
    <t>013254000</t>
  </si>
  <si>
    <t>Dokumentace skutečného provedení stavby - SSZ</t>
  </si>
  <si>
    <t>"v.č. 01 - Technická zpráva"_x000d_
 "- dokumentace skutečného provedení SSZ:"_x000d_
 1 = 1,000 [A]</t>
  </si>
  <si>
    <t>VRN4</t>
  </si>
  <si>
    <t>Inženýrská činnost</t>
  </si>
  <si>
    <t>044002000</t>
  </si>
  <si>
    <t>Revize</t>
  </si>
  <si>
    <t>"v.č. 01 - Technická zpráva"_x000d_
 "- výchozí revize SSZ:"_x000d_
 1 = 1,000 [A]</t>
  </si>
  <si>
    <t>Dle pol. 131938: 82,472 = 82,472 [A]</t>
  </si>
  <si>
    <t>Výsadbová jáma 1 16.2537*0,8 = 13,003 [A]_x000d_
Výsadbová jáma 2 52.9865*0,8 = 42,389 [B]_x000d_
Výsadbová jáma 3 17.6005*0,8 = 14,080 [C]_x000d_
Výsadbová jáma 4 16.2499*0,8 = 13,000 [D]_x000d_
Mezisoučet = 82,472 [E]</t>
  </si>
  <si>
    <t>STRUKTURÁLNÍ SUBSTRÁT TYP S1.</t>
  </si>
  <si>
    <t>VÝSADBOVÝ SUBSTRÁT TYP S2.</t>
  </si>
  <si>
    <t>0,6*1,08*6 = 3,888 [A]</t>
  </si>
  <si>
    <t>46452</t>
  </si>
  <si>
    <t>POHOZ DNA A SVAHŮ Z KAMENIVA DRCENÉHO</t>
  </si>
  <si>
    <t>Podklad nebo kryt z kameniva hrubého drceného vel. 8-16 mm s rozprostřením a zhutněním plochy jednotlivě do 100 m2, po zhutnění tl. 50 mm.</t>
  </si>
  <si>
    <t>1,2*1,2*0,05*6 = 0,432 [A]</t>
  </si>
  <si>
    <t>991</t>
  </si>
  <si>
    <t>Kotevní konstrukce z KARI sítě pro kotvení dřevin</t>
  </si>
  <si>
    <t xml:space="preserve">Kari síť, oka  100x100, tl. 6 mm</t>
  </si>
  <si>
    <t>1,2*1,2*6 = 8,640 [A]</t>
  </si>
  <si>
    <t>992</t>
  </si>
  <si>
    <t>Výsadba dřeviny s balem do předem vyhloubené jamky</t>
  </si>
  <si>
    <t>Výsadba dřeviny s balem do předem vyhloubené jamky se zalitím v rovině nebo na svahu do 1:5, při průměru balu přes 500 do 600 mm.</t>
  </si>
  <si>
    <t>6 = 6,000 [A]</t>
  </si>
  <si>
    <t>993</t>
  </si>
  <si>
    <t>Strom s balem</t>
  </si>
  <si>
    <t>Prunus avium ´Plena´ 3x, Vk min. 220, ok 16-18, bal</t>
  </si>
  <si>
    <t>994</t>
  </si>
  <si>
    <t>VL4</t>
  </si>
  <si>
    <t>Zřízení ochranného nátěru kmene stromu do výšky 1 m, obvodu kmene do 180 mm</t>
  </si>
  <si>
    <t>995</t>
  </si>
  <si>
    <t>VL5</t>
  </si>
  <si>
    <t>Řez stromů výchovný (S-RV) alejové stromy, výšky přes 4 do 6 m</t>
  </si>
  <si>
    <t>996</t>
  </si>
  <si>
    <t>VL6</t>
  </si>
  <si>
    <t>Ukotvení dřeviny podzemním kotvením na konstrukci, obvodu kmene do 200 mm, výšky do 5 m</t>
  </si>
  <si>
    <t>997</t>
  </si>
  <si>
    <t>VL7</t>
  </si>
  <si>
    <t>podzemní kotvení typu kotvos</t>
  </si>
  <si>
    <t>998</t>
  </si>
  <si>
    <t>VL8</t>
  </si>
  <si>
    <t>Obruba z L-profilu 80x60x8, kotvený ocelovými tyčemi</t>
  </si>
  <si>
    <t>Zřízení, vč. dodání materiálu.</t>
  </si>
  <si>
    <t>4*6 = 24,000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</si>
</sst>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9560" cy="2895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4.4"/>
  <cols>
    <col min="1" max="1" width="31.44141" customWidth="1"/>
    <col min="2" max="2" width="31.44141" customWidth="1"/>
    <col min="3" max="3" width="18.88672" customWidth="1"/>
    <col min="4" max="4" width="18.88672" customWidth="1"/>
    <col min="5" max="5" width="18.88672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1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SUM(C10:C16)</f>
        <v>0</v>
      </c>
      <c r="D6" s="3"/>
      <c r="E6" s="3"/>
    </row>
    <row r="7">
      <c r="A7" s="3"/>
      <c r="B7" s="5" t="s">
        <v>5</v>
      </c>
      <c r="C7" s="6">
        <f>SUM(E10:E16)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'01'!I3</f>
        <v>0</v>
      </c>
      <c r="D10" s="9">
        <f>SUMIFS('01'!O:O,'01'!A:A,"P")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'101'!I3</f>
        <v>0</v>
      </c>
      <c r="D11" s="9">
        <f>SUMIFS('101'!O:O,'101'!A:A,"P")</f>
        <v>0</v>
      </c>
      <c r="E11" s="9">
        <f>C11+D11</f>
        <v>0</v>
      </c>
    </row>
    <row r="12" ht="26.4">
      <c r="A12" s="8" t="s">
        <v>15</v>
      </c>
      <c r="B12" s="8" t="s">
        <v>16</v>
      </c>
      <c r="C12" s="9">
        <f>'102'!I3</f>
        <v>0</v>
      </c>
      <c r="D12" s="9">
        <f>SUMIFS('102'!O:O,'102'!A:A,"P")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'103'!I3</f>
        <v>0</v>
      </c>
      <c r="D13" s="9">
        <f>SUMIFS('103'!O:O,'103'!A:A,"P")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'400'!I3</f>
        <v>0</v>
      </c>
      <c r="D14" s="9">
        <f>SUMIFS('400'!O:O,'400'!A:A,"P")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'451'!I3</f>
        <v>0</v>
      </c>
      <c r="D15" s="9">
        <f>SUMIFS('451'!O:O,'451'!A:A,"P")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'801'!I3</f>
        <v>0</v>
      </c>
      <c r="D16" s="9">
        <f>SUMIFS('801'!O:O,'801'!A:A,"P")</f>
        <v>0</v>
      </c>
      <c r="E16" s="9">
        <f>C16+D16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11</v>
      </c>
      <c r="I3" s="23">
        <f>SUMIFS(I8:I56,A8:A56,"SD")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SUMIFS(I9:I56,A9:A56,"P")</f>
        <v>0</v>
      </c>
      <c r="J8" s="34"/>
    </row>
    <row r="9">
      <c r="A9" s="35" t="s">
        <v>46</v>
      </c>
      <c r="B9" s="35">
        <v>1</v>
      </c>
      <c r="C9" s="36" t="s">
        <v>47</v>
      </c>
      <c r="D9" s="35" t="s">
        <v>48</v>
      </c>
      <c r="E9" s="37" t="s">
        <v>49</v>
      </c>
      <c r="F9" s="38" t="s">
        <v>50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43.2">
      <c r="A10" s="35" t="s">
        <v>51</v>
      </c>
      <c r="B10" s="43"/>
      <c r="C10" s="44"/>
      <c r="D10" s="44"/>
      <c r="E10" s="37" t="s">
        <v>52</v>
      </c>
      <c r="F10" s="44"/>
      <c r="G10" s="44"/>
      <c r="H10" s="44"/>
      <c r="I10" s="44"/>
      <c r="J10" s="45"/>
    </row>
    <row r="11">
      <c r="A11" s="35" t="s">
        <v>53</v>
      </c>
      <c r="B11" s="43"/>
      <c r="C11" s="44"/>
      <c r="D11" s="44"/>
      <c r="E11" s="46" t="s">
        <v>54</v>
      </c>
      <c r="F11" s="44"/>
      <c r="G11" s="44"/>
      <c r="H11" s="44"/>
      <c r="I11" s="44"/>
      <c r="J11" s="45"/>
    </row>
    <row r="12" ht="57.6">
      <c r="A12" s="35" t="s">
        <v>55</v>
      </c>
      <c r="B12" s="43"/>
      <c r="C12" s="44"/>
      <c r="D12" s="44"/>
      <c r="E12" s="37" t="s">
        <v>56</v>
      </c>
      <c r="F12" s="44"/>
      <c r="G12" s="44"/>
      <c r="H12" s="44"/>
      <c r="I12" s="44"/>
      <c r="J12" s="45"/>
    </row>
    <row r="13">
      <c r="A13" s="35" t="s">
        <v>46</v>
      </c>
      <c r="B13" s="35">
        <v>2</v>
      </c>
      <c r="C13" s="36" t="s">
        <v>57</v>
      </c>
      <c r="D13" s="35" t="s">
        <v>48</v>
      </c>
      <c r="E13" s="37" t="s">
        <v>58</v>
      </c>
      <c r="F13" s="38" t="s">
        <v>50</v>
      </c>
      <c r="G13" s="39">
        <v>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51</v>
      </c>
      <c r="B14" s="43"/>
      <c r="C14" s="44"/>
      <c r="D14" s="44"/>
      <c r="E14" s="37" t="s">
        <v>59</v>
      </c>
      <c r="F14" s="44"/>
      <c r="G14" s="44"/>
      <c r="H14" s="44"/>
      <c r="I14" s="44"/>
      <c r="J14" s="45"/>
    </row>
    <row r="15">
      <c r="A15" s="35" t="s">
        <v>53</v>
      </c>
      <c r="B15" s="43"/>
      <c r="C15" s="44"/>
      <c r="D15" s="44"/>
      <c r="E15" s="46" t="s">
        <v>54</v>
      </c>
      <c r="F15" s="44"/>
      <c r="G15" s="44"/>
      <c r="H15" s="44"/>
      <c r="I15" s="44"/>
      <c r="J15" s="45"/>
    </row>
    <row r="16" ht="72">
      <c r="A16" s="35" t="s">
        <v>55</v>
      </c>
      <c r="B16" s="43"/>
      <c r="C16" s="44"/>
      <c r="D16" s="44"/>
      <c r="E16" s="37" t="s">
        <v>60</v>
      </c>
      <c r="F16" s="44"/>
      <c r="G16" s="44"/>
      <c r="H16" s="44"/>
      <c r="I16" s="44"/>
      <c r="J16" s="45"/>
    </row>
    <row r="17">
      <c r="A17" s="35" t="s">
        <v>46</v>
      </c>
      <c r="B17" s="35">
        <v>3</v>
      </c>
      <c r="C17" s="36" t="s">
        <v>61</v>
      </c>
      <c r="D17" s="35" t="s">
        <v>48</v>
      </c>
      <c r="E17" s="37" t="s">
        <v>62</v>
      </c>
      <c r="F17" s="38" t="s">
        <v>50</v>
      </c>
      <c r="G17" s="39">
        <v>1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 ht="86.4">
      <c r="A18" s="35" t="s">
        <v>51</v>
      </c>
      <c r="B18" s="43"/>
      <c r="C18" s="44"/>
      <c r="D18" s="44"/>
      <c r="E18" s="37" t="s">
        <v>63</v>
      </c>
      <c r="F18" s="44"/>
      <c r="G18" s="44"/>
      <c r="H18" s="44"/>
      <c r="I18" s="44"/>
      <c r="J18" s="45"/>
    </row>
    <row r="19">
      <c r="A19" s="35" t="s">
        <v>53</v>
      </c>
      <c r="B19" s="43"/>
      <c r="C19" s="44"/>
      <c r="D19" s="44"/>
      <c r="E19" s="46" t="s">
        <v>54</v>
      </c>
      <c r="F19" s="44"/>
      <c r="G19" s="44"/>
      <c r="H19" s="44"/>
      <c r="I19" s="44"/>
      <c r="J19" s="45"/>
    </row>
    <row r="20" ht="57.6">
      <c r="A20" s="35" t="s">
        <v>55</v>
      </c>
      <c r="B20" s="43"/>
      <c r="C20" s="44"/>
      <c r="D20" s="44"/>
      <c r="E20" s="37" t="s">
        <v>64</v>
      </c>
      <c r="F20" s="44"/>
      <c r="G20" s="44"/>
      <c r="H20" s="44"/>
      <c r="I20" s="44"/>
      <c r="J20" s="45"/>
    </row>
    <row r="21">
      <c r="A21" s="35" t="s">
        <v>46</v>
      </c>
      <c r="B21" s="35">
        <v>4</v>
      </c>
      <c r="C21" s="36" t="s">
        <v>65</v>
      </c>
      <c r="D21" s="35" t="s">
        <v>66</v>
      </c>
      <c r="E21" s="37" t="s">
        <v>67</v>
      </c>
      <c r="F21" s="38" t="s">
        <v>50</v>
      </c>
      <c r="G21" s="39">
        <v>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 ht="43.2">
      <c r="A22" s="35" t="s">
        <v>51</v>
      </c>
      <c r="B22" s="43"/>
      <c r="C22" s="44"/>
      <c r="D22" s="44"/>
      <c r="E22" s="37" t="s">
        <v>68</v>
      </c>
      <c r="F22" s="44"/>
      <c r="G22" s="44"/>
      <c r="H22" s="44"/>
      <c r="I22" s="44"/>
      <c r="J22" s="45"/>
    </row>
    <row r="23">
      <c r="A23" s="35" t="s">
        <v>53</v>
      </c>
      <c r="B23" s="43"/>
      <c r="C23" s="44"/>
      <c r="D23" s="44"/>
      <c r="E23" s="46" t="s">
        <v>54</v>
      </c>
      <c r="F23" s="44"/>
      <c r="G23" s="44"/>
      <c r="H23" s="44"/>
      <c r="I23" s="44"/>
      <c r="J23" s="45"/>
    </row>
    <row r="24" ht="57.6">
      <c r="A24" s="35" t="s">
        <v>55</v>
      </c>
      <c r="B24" s="43"/>
      <c r="C24" s="44"/>
      <c r="D24" s="44"/>
      <c r="E24" s="37" t="s">
        <v>69</v>
      </c>
      <c r="F24" s="44"/>
      <c r="G24" s="44"/>
      <c r="H24" s="44"/>
      <c r="I24" s="44"/>
      <c r="J24" s="45"/>
    </row>
    <row r="25">
      <c r="A25" s="35" t="s">
        <v>46</v>
      </c>
      <c r="B25" s="35">
        <v>5</v>
      </c>
      <c r="C25" s="36" t="s">
        <v>65</v>
      </c>
      <c r="D25" s="35" t="s">
        <v>70</v>
      </c>
      <c r="E25" s="37" t="s">
        <v>67</v>
      </c>
      <c r="F25" s="38" t="s">
        <v>50</v>
      </c>
      <c r="G25" s="39">
        <v>1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>
      <c r="A26" s="35" t="s">
        <v>51</v>
      </c>
      <c r="B26" s="43"/>
      <c r="C26" s="44"/>
      <c r="D26" s="44"/>
      <c r="E26" s="37" t="s">
        <v>71</v>
      </c>
      <c r="F26" s="44"/>
      <c r="G26" s="44"/>
      <c r="H26" s="44"/>
      <c r="I26" s="44"/>
      <c r="J26" s="45"/>
    </row>
    <row r="27">
      <c r="A27" s="35" t="s">
        <v>53</v>
      </c>
      <c r="B27" s="43"/>
      <c r="C27" s="44"/>
      <c r="D27" s="44"/>
      <c r="E27" s="46" t="s">
        <v>54</v>
      </c>
      <c r="F27" s="44"/>
      <c r="G27" s="44"/>
      <c r="H27" s="44"/>
      <c r="I27" s="44"/>
      <c r="J27" s="45"/>
    </row>
    <row r="28" ht="57.6">
      <c r="A28" s="35" t="s">
        <v>55</v>
      </c>
      <c r="B28" s="43"/>
      <c r="C28" s="44"/>
      <c r="D28" s="44"/>
      <c r="E28" s="37" t="s">
        <v>72</v>
      </c>
      <c r="F28" s="44"/>
      <c r="G28" s="44"/>
      <c r="H28" s="44"/>
      <c r="I28" s="44"/>
      <c r="J28" s="45"/>
    </row>
    <row r="29">
      <c r="A29" s="35" t="s">
        <v>46</v>
      </c>
      <c r="B29" s="35">
        <v>6</v>
      </c>
      <c r="C29" s="36" t="s">
        <v>73</v>
      </c>
      <c r="D29" s="35" t="s">
        <v>48</v>
      </c>
      <c r="E29" s="37" t="s">
        <v>74</v>
      </c>
      <c r="F29" s="38" t="s">
        <v>50</v>
      </c>
      <c r="G29" s="39">
        <v>1</v>
      </c>
      <c r="H29" s="40">
        <v>0</v>
      </c>
      <c r="I29" s="41">
        <f>ROUND(G29*H29,P4)</f>
        <v>0</v>
      </c>
      <c r="J29" s="35"/>
      <c r="O29" s="42">
        <f>I29*0.21</f>
        <v>0</v>
      </c>
      <c r="P29">
        <v>3</v>
      </c>
    </row>
    <row r="30" ht="43.2">
      <c r="A30" s="35" t="s">
        <v>51</v>
      </c>
      <c r="B30" s="43"/>
      <c r="C30" s="44"/>
      <c r="D30" s="44"/>
      <c r="E30" s="37" t="s">
        <v>75</v>
      </c>
      <c r="F30" s="44"/>
      <c r="G30" s="44"/>
      <c r="H30" s="44"/>
      <c r="I30" s="44"/>
      <c r="J30" s="45"/>
    </row>
    <row r="31">
      <c r="A31" s="35" t="s">
        <v>53</v>
      </c>
      <c r="B31" s="43"/>
      <c r="C31" s="44"/>
      <c r="D31" s="44"/>
      <c r="E31" s="46" t="s">
        <v>54</v>
      </c>
      <c r="F31" s="44"/>
      <c r="G31" s="44"/>
      <c r="H31" s="44"/>
      <c r="I31" s="44"/>
      <c r="J31" s="45"/>
    </row>
    <row r="32" ht="187.2">
      <c r="A32" s="35" t="s">
        <v>55</v>
      </c>
      <c r="B32" s="43"/>
      <c r="C32" s="44"/>
      <c r="D32" s="44"/>
      <c r="E32" s="37" t="s">
        <v>76</v>
      </c>
      <c r="F32" s="44"/>
      <c r="G32" s="44"/>
      <c r="H32" s="44"/>
      <c r="I32" s="44"/>
      <c r="J32" s="45"/>
    </row>
    <row r="33">
      <c r="A33" s="35" t="s">
        <v>46</v>
      </c>
      <c r="B33" s="35">
        <v>7</v>
      </c>
      <c r="C33" s="36" t="s">
        <v>77</v>
      </c>
      <c r="D33" s="35" t="s">
        <v>48</v>
      </c>
      <c r="E33" s="37" t="s">
        <v>78</v>
      </c>
      <c r="F33" s="38" t="s">
        <v>79</v>
      </c>
      <c r="G33" s="39">
        <v>1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 ht="28.8">
      <c r="A34" s="35" t="s">
        <v>51</v>
      </c>
      <c r="B34" s="43"/>
      <c r="C34" s="44"/>
      <c r="D34" s="44"/>
      <c r="E34" s="37" t="s">
        <v>80</v>
      </c>
      <c r="F34" s="44"/>
      <c r="G34" s="44"/>
      <c r="H34" s="44"/>
      <c r="I34" s="44"/>
      <c r="J34" s="45"/>
    </row>
    <row r="35">
      <c r="A35" s="35" t="s">
        <v>53</v>
      </c>
      <c r="B35" s="43"/>
      <c r="C35" s="44"/>
      <c r="D35" s="44"/>
      <c r="E35" s="46" t="s">
        <v>54</v>
      </c>
      <c r="F35" s="44"/>
      <c r="G35" s="44"/>
      <c r="H35" s="44"/>
      <c r="I35" s="44"/>
      <c r="J35" s="45"/>
    </row>
    <row r="36" ht="100.8">
      <c r="A36" s="35" t="s">
        <v>55</v>
      </c>
      <c r="B36" s="43"/>
      <c r="C36" s="44"/>
      <c r="D36" s="44"/>
      <c r="E36" s="37" t="s">
        <v>81</v>
      </c>
      <c r="F36" s="44"/>
      <c r="G36" s="44"/>
      <c r="H36" s="44"/>
      <c r="I36" s="44"/>
      <c r="J36" s="45"/>
    </row>
    <row r="37">
      <c r="A37" s="35" t="s">
        <v>46</v>
      </c>
      <c r="B37" s="35">
        <v>8</v>
      </c>
      <c r="C37" s="36" t="s">
        <v>82</v>
      </c>
      <c r="D37" s="35" t="s">
        <v>48</v>
      </c>
      <c r="E37" s="37" t="s">
        <v>83</v>
      </c>
      <c r="F37" s="38" t="s">
        <v>50</v>
      </c>
      <c r="G37" s="39">
        <v>1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 ht="57.6">
      <c r="A38" s="35" t="s">
        <v>51</v>
      </c>
      <c r="B38" s="43"/>
      <c r="C38" s="44"/>
      <c r="D38" s="44"/>
      <c r="E38" s="37" t="s">
        <v>84</v>
      </c>
      <c r="F38" s="44"/>
      <c r="G38" s="44"/>
      <c r="H38" s="44"/>
      <c r="I38" s="44"/>
      <c r="J38" s="45"/>
    </row>
    <row r="39">
      <c r="A39" s="35" t="s">
        <v>53</v>
      </c>
      <c r="B39" s="43"/>
      <c r="C39" s="44"/>
      <c r="D39" s="44"/>
      <c r="E39" s="46" t="s">
        <v>54</v>
      </c>
      <c r="F39" s="44"/>
      <c r="G39" s="44"/>
      <c r="H39" s="44"/>
      <c r="I39" s="44"/>
      <c r="J39" s="45"/>
    </row>
    <row r="40" ht="57.6">
      <c r="A40" s="35" t="s">
        <v>55</v>
      </c>
      <c r="B40" s="43"/>
      <c r="C40" s="44"/>
      <c r="D40" s="44"/>
      <c r="E40" s="37" t="s">
        <v>85</v>
      </c>
      <c r="F40" s="44"/>
      <c r="G40" s="44"/>
      <c r="H40" s="44"/>
      <c r="I40" s="44"/>
      <c r="J40" s="45"/>
    </row>
    <row r="41">
      <c r="A41" s="35" t="s">
        <v>46</v>
      </c>
      <c r="B41" s="35">
        <v>9</v>
      </c>
      <c r="C41" s="36" t="s">
        <v>86</v>
      </c>
      <c r="D41" s="35" t="s">
        <v>48</v>
      </c>
      <c r="E41" s="37" t="s">
        <v>87</v>
      </c>
      <c r="F41" s="38" t="s">
        <v>50</v>
      </c>
      <c r="G41" s="39">
        <v>1</v>
      </c>
      <c r="H41" s="40">
        <v>0</v>
      </c>
      <c r="I41" s="41">
        <f>ROUND(G41*H41,P4)</f>
        <v>0</v>
      </c>
      <c r="J41" s="35"/>
      <c r="O41" s="42">
        <f>I41*0.21</f>
        <v>0</v>
      </c>
      <c r="P41">
        <v>3</v>
      </c>
    </row>
    <row r="42">
      <c r="A42" s="35" t="s">
        <v>51</v>
      </c>
      <c r="B42" s="43"/>
      <c r="C42" s="44"/>
      <c r="D42" s="44"/>
      <c r="E42" s="37" t="s">
        <v>88</v>
      </c>
      <c r="F42" s="44"/>
      <c r="G42" s="44"/>
      <c r="H42" s="44"/>
      <c r="I42" s="44"/>
      <c r="J42" s="45"/>
    </row>
    <row r="43">
      <c r="A43" s="35" t="s">
        <v>53</v>
      </c>
      <c r="B43" s="43"/>
      <c r="C43" s="44"/>
      <c r="D43" s="44"/>
      <c r="E43" s="46" t="s">
        <v>54</v>
      </c>
      <c r="F43" s="44"/>
      <c r="G43" s="44"/>
      <c r="H43" s="44"/>
      <c r="I43" s="44"/>
      <c r="J43" s="45"/>
    </row>
    <row r="44" ht="129.6">
      <c r="A44" s="35" t="s">
        <v>55</v>
      </c>
      <c r="B44" s="43"/>
      <c r="C44" s="44"/>
      <c r="D44" s="44"/>
      <c r="E44" s="37" t="s">
        <v>89</v>
      </c>
      <c r="F44" s="44"/>
      <c r="G44" s="44"/>
      <c r="H44" s="44"/>
      <c r="I44" s="44"/>
      <c r="J44" s="45"/>
    </row>
    <row r="45">
      <c r="A45" s="35" t="s">
        <v>46</v>
      </c>
      <c r="B45" s="35">
        <v>10</v>
      </c>
      <c r="C45" s="36" t="s">
        <v>90</v>
      </c>
      <c r="D45" s="35" t="s">
        <v>48</v>
      </c>
      <c r="E45" s="37" t="s">
        <v>91</v>
      </c>
      <c r="F45" s="38" t="s">
        <v>92</v>
      </c>
      <c r="G45" s="39">
        <v>1</v>
      </c>
      <c r="H45" s="40">
        <v>0</v>
      </c>
      <c r="I45" s="41">
        <f>ROUND(G45*H45,P4)</f>
        <v>0</v>
      </c>
      <c r="J45" s="35"/>
      <c r="O45" s="42">
        <f>I45*0.21</f>
        <v>0</v>
      </c>
      <c r="P45">
        <v>3</v>
      </c>
    </row>
    <row r="46">
      <c r="A46" s="35" t="s">
        <v>51</v>
      </c>
      <c r="B46" s="43"/>
      <c r="C46" s="44"/>
      <c r="D46" s="44"/>
      <c r="E46" s="37" t="s">
        <v>93</v>
      </c>
      <c r="F46" s="44"/>
      <c r="G46" s="44"/>
      <c r="H46" s="44"/>
      <c r="I46" s="44"/>
      <c r="J46" s="45"/>
    </row>
    <row r="47">
      <c r="A47" s="35" t="s">
        <v>53</v>
      </c>
      <c r="B47" s="43"/>
      <c r="C47" s="44"/>
      <c r="D47" s="44"/>
      <c r="E47" s="46" t="s">
        <v>54</v>
      </c>
      <c r="F47" s="44"/>
      <c r="G47" s="44"/>
      <c r="H47" s="44"/>
      <c r="I47" s="44"/>
      <c r="J47" s="45"/>
    </row>
    <row r="48" ht="144">
      <c r="A48" s="35" t="s">
        <v>55</v>
      </c>
      <c r="B48" s="43"/>
      <c r="C48" s="44"/>
      <c r="D48" s="44"/>
      <c r="E48" s="37" t="s">
        <v>94</v>
      </c>
      <c r="F48" s="44"/>
      <c r="G48" s="44"/>
      <c r="H48" s="44"/>
      <c r="I48" s="44"/>
      <c r="J48" s="45"/>
    </row>
    <row r="49">
      <c r="A49" s="35" t="s">
        <v>46</v>
      </c>
      <c r="B49" s="35">
        <v>11</v>
      </c>
      <c r="C49" s="36" t="s">
        <v>95</v>
      </c>
      <c r="D49" s="35" t="s">
        <v>48</v>
      </c>
      <c r="E49" s="37" t="s">
        <v>96</v>
      </c>
      <c r="F49" s="38" t="s">
        <v>50</v>
      </c>
      <c r="G49" s="39">
        <v>1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 ht="72">
      <c r="A50" s="35" t="s">
        <v>51</v>
      </c>
      <c r="B50" s="43"/>
      <c r="C50" s="44"/>
      <c r="D50" s="44"/>
      <c r="E50" s="37" t="s">
        <v>97</v>
      </c>
      <c r="F50" s="44"/>
      <c r="G50" s="44"/>
      <c r="H50" s="44"/>
      <c r="I50" s="44"/>
      <c r="J50" s="45"/>
    </row>
    <row r="51">
      <c r="A51" s="35" t="s">
        <v>53</v>
      </c>
      <c r="B51" s="43"/>
      <c r="C51" s="44"/>
      <c r="D51" s="44"/>
      <c r="E51" s="46" t="s">
        <v>54</v>
      </c>
      <c r="F51" s="44"/>
      <c r="G51" s="44"/>
      <c r="H51" s="44"/>
      <c r="I51" s="44"/>
      <c r="J51" s="45"/>
    </row>
    <row r="52" ht="57.6">
      <c r="A52" s="35" t="s">
        <v>55</v>
      </c>
      <c r="B52" s="43"/>
      <c r="C52" s="44"/>
      <c r="D52" s="44"/>
      <c r="E52" s="37" t="s">
        <v>85</v>
      </c>
      <c r="F52" s="44"/>
      <c r="G52" s="44"/>
      <c r="H52" s="44"/>
      <c r="I52" s="44"/>
      <c r="J52" s="45"/>
    </row>
    <row r="53">
      <c r="A53" s="35" t="s">
        <v>46</v>
      </c>
      <c r="B53" s="35">
        <v>12</v>
      </c>
      <c r="C53" s="36" t="s">
        <v>98</v>
      </c>
      <c r="D53" s="35" t="s">
        <v>48</v>
      </c>
      <c r="E53" s="37" t="s">
        <v>99</v>
      </c>
      <c r="F53" s="38" t="s">
        <v>50</v>
      </c>
      <c r="G53" s="39">
        <v>1</v>
      </c>
      <c r="H53" s="40">
        <v>0</v>
      </c>
      <c r="I53" s="41">
        <f>ROUND(G53*H53,P4)</f>
        <v>0</v>
      </c>
      <c r="J53" s="35"/>
      <c r="O53" s="42">
        <f>I53*0.21</f>
        <v>0</v>
      </c>
      <c r="P53">
        <v>3</v>
      </c>
    </row>
    <row r="54" ht="144">
      <c r="A54" s="35" t="s">
        <v>51</v>
      </c>
      <c r="B54" s="43"/>
      <c r="C54" s="44"/>
      <c r="D54" s="44"/>
      <c r="E54" s="37" t="s">
        <v>100</v>
      </c>
      <c r="F54" s="44"/>
      <c r="G54" s="44"/>
      <c r="H54" s="44"/>
      <c r="I54" s="44"/>
      <c r="J54" s="45"/>
    </row>
    <row r="55">
      <c r="A55" s="35" t="s">
        <v>53</v>
      </c>
      <c r="B55" s="43"/>
      <c r="C55" s="44"/>
      <c r="D55" s="44"/>
      <c r="E55" s="46" t="s">
        <v>54</v>
      </c>
      <c r="F55" s="44"/>
      <c r="G55" s="44"/>
      <c r="H55" s="44"/>
      <c r="I55" s="44"/>
      <c r="J55" s="45"/>
    </row>
    <row r="56" ht="72">
      <c r="A56" s="35" t="s">
        <v>55</v>
      </c>
      <c r="B56" s="47"/>
      <c r="C56" s="48"/>
      <c r="D56" s="48"/>
      <c r="E56" s="37" t="s">
        <v>101</v>
      </c>
      <c r="F56" s="48"/>
      <c r="G56" s="48"/>
      <c r="H56" s="48"/>
      <c r="I56" s="48"/>
      <c r="J56" s="49"/>
    </row>
  </sheetData>
  <sheetProtection sheet="1" objects="1" scenarios="1" spinCount="100000" saltValue="cFu3FEiKkZgM8fFhEZCdgSuEKklw31f7yNvm9QgiCNsf1b9LUo4nT+cI6f5YrB1aj2TdpOqs947lweA8bF1rIg==" hashValue="JhFlIWnRlKA9ug306O35yRGHC+ISJp4V2utHLeChNoXNOaDi3uIiy9mGuycjY5qenYbY/zssQ3f9FRCaOXSoAg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13</v>
      </c>
      <c r="I3" s="23">
        <f>SUMIFS(I8:I305,A8:A305,"SD")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SUMIFS(I9:I28,A9:A28,"P")</f>
        <v>0</v>
      </c>
      <c r="J8" s="34"/>
    </row>
    <row r="9">
      <c r="A9" s="35" t="s">
        <v>46</v>
      </c>
      <c r="B9" s="35">
        <v>1</v>
      </c>
      <c r="C9" s="36" t="s">
        <v>102</v>
      </c>
      <c r="D9" s="35" t="s">
        <v>66</v>
      </c>
      <c r="E9" s="37" t="s">
        <v>103</v>
      </c>
      <c r="F9" s="38" t="s">
        <v>104</v>
      </c>
      <c r="G9" s="39">
        <v>117.395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105</v>
      </c>
      <c r="F10" s="44"/>
      <c r="G10" s="44"/>
      <c r="H10" s="44"/>
      <c r="I10" s="44"/>
      <c r="J10" s="45"/>
    </row>
    <row r="11" ht="43.2">
      <c r="A11" s="35" t="s">
        <v>53</v>
      </c>
      <c r="B11" s="43"/>
      <c r="C11" s="44"/>
      <c r="D11" s="44"/>
      <c r="E11" s="46" t="s">
        <v>106</v>
      </c>
      <c r="F11" s="44"/>
      <c r="G11" s="44"/>
      <c r="H11" s="44"/>
      <c r="I11" s="44"/>
      <c r="J11" s="45"/>
    </row>
    <row r="12" ht="72">
      <c r="A12" s="35" t="s">
        <v>55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35" t="s">
        <v>46</v>
      </c>
      <c r="B13" s="35">
        <v>2</v>
      </c>
      <c r="C13" s="36" t="s">
        <v>102</v>
      </c>
      <c r="D13" s="35" t="s">
        <v>70</v>
      </c>
      <c r="E13" s="37" t="s">
        <v>103</v>
      </c>
      <c r="F13" s="38" t="s">
        <v>104</v>
      </c>
      <c r="G13" s="39">
        <v>214.55699999999999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51</v>
      </c>
      <c r="B14" s="43"/>
      <c r="C14" s="44"/>
      <c r="D14" s="44"/>
      <c r="E14" s="37" t="s">
        <v>108</v>
      </c>
      <c r="F14" s="44"/>
      <c r="G14" s="44"/>
      <c r="H14" s="44"/>
      <c r="I14" s="44"/>
      <c r="J14" s="45"/>
    </row>
    <row r="15">
      <c r="A15" s="35" t="s">
        <v>53</v>
      </c>
      <c r="B15" s="43"/>
      <c r="C15" s="44"/>
      <c r="D15" s="44"/>
      <c r="E15" s="46" t="s">
        <v>109</v>
      </c>
      <c r="F15" s="44"/>
      <c r="G15" s="44"/>
      <c r="H15" s="44"/>
      <c r="I15" s="44"/>
      <c r="J15" s="45"/>
    </row>
    <row r="16" ht="72">
      <c r="A16" s="35" t="s">
        <v>55</v>
      </c>
      <c r="B16" s="43"/>
      <c r="C16" s="44"/>
      <c r="D16" s="44"/>
      <c r="E16" s="37" t="s">
        <v>107</v>
      </c>
      <c r="F16" s="44"/>
      <c r="G16" s="44"/>
      <c r="H16" s="44"/>
      <c r="I16" s="44"/>
      <c r="J16" s="45"/>
    </row>
    <row r="17">
      <c r="A17" s="35" t="s">
        <v>46</v>
      </c>
      <c r="B17" s="35">
        <v>3</v>
      </c>
      <c r="C17" s="36" t="s">
        <v>110</v>
      </c>
      <c r="D17" s="35" t="s">
        <v>66</v>
      </c>
      <c r="E17" s="37" t="s">
        <v>103</v>
      </c>
      <c r="F17" s="38" t="s">
        <v>111</v>
      </c>
      <c r="G17" s="39">
        <v>571.20600000000002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51</v>
      </c>
      <c r="B18" s="43"/>
      <c r="C18" s="44"/>
      <c r="D18" s="44"/>
      <c r="E18" s="37" t="s">
        <v>112</v>
      </c>
      <c r="F18" s="44"/>
      <c r="G18" s="44"/>
      <c r="H18" s="44"/>
      <c r="I18" s="44"/>
      <c r="J18" s="45"/>
    </row>
    <row r="19">
      <c r="A19" s="35" t="s">
        <v>53</v>
      </c>
      <c r="B19" s="43"/>
      <c r="C19" s="44"/>
      <c r="D19" s="44"/>
      <c r="E19" s="46" t="s">
        <v>113</v>
      </c>
      <c r="F19" s="44"/>
      <c r="G19" s="44"/>
      <c r="H19" s="44"/>
      <c r="I19" s="44"/>
      <c r="J19" s="45"/>
    </row>
    <row r="20" ht="72">
      <c r="A20" s="35" t="s">
        <v>55</v>
      </c>
      <c r="B20" s="43"/>
      <c r="C20" s="44"/>
      <c r="D20" s="44"/>
      <c r="E20" s="37" t="s">
        <v>107</v>
      </c>
      <c r="F20" s="44"/>
      <c r="G20" s="44"/>
      <c r="H20" s="44"/>
      <c r="I20" s="44"/>
      <c r="J20" s="45"/>
    </row>
    <row r="21">
      <c r="A21" s="35" t="s">
        <v>46</v>
      </c>
      <c r="B21" s="35">
        <v>4</v>
      </c>
      <c r="C21" s="36" t="s">
        <v>110</v>
      </c>
      <c r="D21" s="35" t="s">
        <v>70</v>
      </c>
      <c r="E21" s="37" t="s">
        <v>103</v>
      </c>
      <c r="F21" s="38" t="s">
        <v>111</v>
      </c>
      <c r="G21" s="39">
        <v>2.3170000000000002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51</v>
      </c>
      <c r="B22" s="43"/>
      <c r="C22" s="44"/>
      <c r="D22" s="44"/>
      <c r="E22" s="37" t="s">
        <v>114</v>
      </c>
      <c r="F22" s="44"/>
      <c r="G22" s="44"/>
      <c r="H22" s="44"/>
      <c r="I22" s="44"/>
      <c r="J22" s="45"/>
    </row>
    <row r="23">
      <c r="A23" s="35" t="s">
        <v>53</v>
      </c>
      <c r="B23" s="43"/>
      <c r="C23" s="44"/>
      <c r="D23" s="44"/>
      <c r="E23" s="46" t="s">
        <v>115</v>
      </c>
      <c r="F23" s="44"/>
      <c r="G23" s="44"/>
      <c r="H23" s="44"/>
      <c r="I23" s="44"/>
      <c r="J23" s="45"/>
    </row>
    <row r="24" ht="72">
      <c r="A24" s="35" t="s">
        <v>55</v>
      </c>
      <c r="B24" s="43"/>
      <c r="C24" s="44"/>
      <c r="D24" s="44"/>
      <c r="E24" s="37" t="s">
        <v>107</v>
      </c>
      <c r="F24" s="44"/>
      <c r="G24" s="44"/>
      <c r="H24" s="44"/>
      <c r="I24" s="44"/>
      <c r="J24" s="45"/>
    </row>
    <row r="25">
      <c r="A25" s="35" t="s">
        <v>46</v>
      </c>
      <c r="B25" s="35">
        <v>5</v>
      </c>
      <c r="C25" s="36" t="s">
        <v>116</v>
      </c>
      <c r="D25" s="35" t="s">
        <v>48</v>
      </c>
      <c r="E25" s="37" t="s">
        <v>117</v>
      </c>
      <c r="F25" s="38" t="s">
        <v>111</v>
      </c>
      <c r="G25" s="39">
        <v>50.348999999999997</v>
      </c>
      <c r="H25" s="40">
        <v>0</v>
      </c>
      <c r="I25" s="41">
        <f>ROUND(G25*H25,P4)</f>
        <v>0</v>
      </c>
      <c r="J25" s="38" t="s">
        <v>118</v>
      </c>
      <c r="O25" s="42">
        <f>I25*0.21</f>
        <v>0</v>
      </c>
      <c r="P25">
        <v>3</v>
      </c>
    </row>
    <row r="26">
      <c r="A26" s="35" t="s">
        <v>51</v>
      </c>
      <c r="B26" s="43"/>
      <c r="C26" s="44"/>
      <c r="D26" s="44"/>
      <c r="E26" s="37" t="s">
        <v>119</v>
      </c>
      <c r="F26" s="44"/>
      <c r="G26" s="44"/>
      <c r="H26" s="44"/>
      <c r="I26" s="44"/>
      <c r="J26" s="45"/>
    </row>
    <row r="27">
      <c r="A27" s="35" t="s">
        <v>53</v>
      </c>
      <c r="B27" s="43"/>
      <c r="C27" s="44"/>
      <c r="D27" s="44"/>
      <c r="E27" s="46" t="s">
        <v>120</v>
      </c>
      <c r="F27" s="44"/>
      <c r="G27" s="44"/>
      <c r="H27" s="44"/>
      <c r="I27" s="44"/>
      <c r="J27" s="45"/>
    </row>
    <row r="28" ht="72">
      <c r="A28" s="35" t="s">
        <v>55</v>
      </c>
      <c r="B28" s="43"/>
      <c r="C28" s="44"/>
      <c r="D28" s="44"/>
      <c r="E28" s="37" t="s">
        <v>107</v>
      </c>
      <c r="F28" s="44"/>
      <c r="G28" s="44"/>
      <c r="H28" s="44"/>
      <c r="I28" s="44"/>
      <c r="J28" s="45"/>
    </row>
    <row r="29">
      <c r="A29" s="29" t="s">
        <v>43</v>
      </c>
      <c r="B29" s="30"/>
      <c r="C29" s="31" t="s">
        <v>121</v>
      </c>
      <c r="D29" s="32"/>
      <c r="E29" s="29" t="s">
        <v>122</v>
      </c>
      <c r="F29" s="32"/>
      <c r="G29" s="32"/>
      <c r="H29" s="32"/>
      <c r="I29" s="33">
        <f>SUMIFS(I30:I93,A30:A93,"P")</f>
        <v>0</v>
      </c>
      <c r="J29" s="34"/>
    </row>
    <row r="30">
      <c r="A30" s="35" t="s">
        <v>46</v>
      </c>
      <c r="B30" s="35">
        <v>6</v>
      </c>
      <c r="C30" s="36" t="s">
        <v>123</v>
      </c>
      <c r="D30" s="35" t="s">
        <v>48</v>
      </c>
      <c r="E30" s="37" t="s">
        <v>124</v>
      </c>
      <c r="F30" s="38" t="s">
        <v>125</v>
      </c>
      <c r="G30" s="39">
        <v>154.25299999999999</v>
      </c>
      <c r="H30" s="40">
        <v>0</v>
      </c>
      <c r="I30" s="41">
        <f>ROUND(G30*H30,P4)</f>
        <v>0</v>
      </c>
      <c r="J30" s="38" t="s">
        <v>118</v>
      </c>
      <c r="O30" s="42">
        <f>I30*0.21</f>
        <v>0</v>
      </c>
      <c r="P30">
        <v>3</v>
      </c>
    </row>
    <row r="31">
      <c r="A31" s="35" t="s">
        <v>51</v>
      </c>
      <c r="B31" s="43"/>
      <c r="C31" s="44"/>
      <c r="D31" s="44"/>
      <c r="E31" s="50" t="s">
        <v>48</v>
      </c>
      <c r="F31" s="44"/>
      <c r="G31" s="44"/>
      <c r="H31" s="44"/>
      <c r="I31" s="44"/>
      <c r="J31" s="45"/>
    </row>
    <row r="32">
      <c r="A32" s="35" t="s">
        <v>53</v>
      </c>
      <c r="B32" s="43"/>
      <c r="C32" s="44"/>
      <c r="D32" s="44"/>
      <c r="E32" s="46" t="s">
        <v>126</v>
      </c>
      <c r="F32" s="44"/>
      <c r="G32" s="44"/>
      <c r="H32" s="44"/>
      <c r="I32" s="44"/>
      <c r="J32" s="45"/>
    </row>
    <row r="33" ht="86.4">
      <c r="A33" s="35" t="s">
        <v>55</v>
      </c>
      <c r="B33" s="43"/>
      <c r="C33" s="44"/>
      <c r="D33" s="44"/>
      <c r="E33" s="37" t="s">
        <v>127</v>
      </c>
      <c r="F33" s="44"/>
      <c r="G33" s="44"/>
      <c r="H33" s="44"/>
      <c r="I33" s="44"/>
      <c r="J33" s="45"/>
    </row>
    <row r="34">
      <c r="A34" s="35" t="s">
        <v>46</v>
      </c>
      <c r="B34" s="35">
        <v>7</v>
      </c>
      <c r="C34" s="36" t="s">
        <v>128</v>
      </c>
      <c r="D34" s="35" t="s">
        <v>48</v>
      </c>
      <c r="E34" s="37" t="s">
        <v>129</v>
      </c>
      <c r="F34" s="38" t="s">
        <v>125</v>
      </c>
      <c r="G34" s="39">
        <v>72.433000000000007</v>
      </c>
      <c r="H34" s="40">
        <v>0</v>
      </c>
      <c r="I34" s="41">
        <f>ROUND(G34*H34,P4)</f>
        <v>0</v>
      </c>
      <c r="J34" s="38" t="s">
        <v>118</v>
      </c>
      <c r="O34" s="42">
        <f>I34*0.21</f>
        <v>0</v>
      </c>
      <c r="P34">
        <v>3</v>
      </c>
    </row>
    <row r="35">
      <c r="A35" s="35" t="s">
        <v>51</v>
      </c>
      <c r="B35" s="43"/>
      <c r="C35" s="44"/>
      <c r="D35" s="44"/>
      <c r="E35" s="50" t="s">
        <v>48</v>
      </c>
      <c r="F35" s="44"/>
      <c r="G35" s="44"/>
      <c r="H35" s="44"/>
      <c r="I35" s="44"/>
      <c r="J35" s="45"/>
    </row>
    <row r="36">
      <c r="A36" s="35" t="s">
        <v>53</v>
      </c>
      <c r="B36" s="43"/>
      <c r="C36" s="44"/>
      <c r="D36" s="44"/>
      <c r="E36" s="46" t="s">
        <v>130</v>
      </c>
      <c r="F36" s="44"/>
      <c r="G36" s="44"/>
      <c r="H36" s="44"/>
      <c r="I36" s="44"/>
      <c r="J36" s="45"/>
    </row>
    <row r="37" ht="57.6">
      <c r="A37" s="35" t="s">
        <v>55</v>
      </c>
      <c r="B37" s="43"/>
      <c r="C37" s="44"/>
      <c r="D37" s="44"/>
      <c r="E37" s="37" t="s">
        <v>131</v>
      </c>
      <c r="F37" s="44"/>
      <c r="G37" s="44"/>
      <c r="H37" s="44"/>
      <c r="I37" s="44"/>
      <c r="J37" s="45"/>
    </row>
    <row r="38" ht="28.8">
      <c r="A38" s="35" t="s">
        <v>46</v>
      </c>
      <c r="B38" s="35">
        <v>8</v>
      </c>
      <c r="C38" s="36" t="s">
        <v>132</v>
      </c>
      <c r="D38" s="35" t="s">
        <v>48</v>
      </c>
      <c r="E38" s="37" t="s">
        <v>133</v>
      </c>
      <c r="F38" s="38" t="s">
        <v>104</v>
      </c>
      <c r="G38" s="39">
        <v>22.885999999999999</v>
      </c>
      <c r="H38" s="40">
        <v>0</v>
      </c>
      <c r="I38" s="41">
        <f>ROUND(G38*H38,P4)</f>
        <v>0</v>
      </c>
      <c r="J38" s="38" t="s">
        <v>118</v>
      </c>
      <c r="O38" s="42">
        <f>I38*0.21</f>
        <v>0</v>
      </c>
      <c r="P38">
        <v>3</v>
      </c>
    </row>
    <row r="39">
      <c r="A39" s="35" t="s">
        <v>51</v>
      </c>
      <c r="B39" s="43"/>
      <c r="C39" s="44"/>
      <c r="D39" s="44"/>
      <c r="E39" s="50" t="s">
        <v>48</v>
      </c>
      <c r="F39" s="44"/>
      <c r="G39" s="44"/>
      <c r="H39" s="44"/>
      <c r="I39" s="44"/>
      <c r="J39" s="45"/>
    </row>
    <row r="40" ht="57.6">
      <c r="A40" s="35" t="s">
        <v>53</v>
      </c>
      <c r="B40" s="43"/>
      <c r="C40" s="44"/>
      <c r="D40" s="44"/>
      <c r="E40" s="46" t="s">
        <v>134</v>
      </c>
      <c r="F40" s="44"/>
      <c r="G40" s="44"/>
      <c r="H40" s="44"/>
      <c r="I40" s="44"/>
      <c r="J40" s="45"/>
    </row>
    <row r="41" ht="115.2">
      <c r="A41" s="35" t="s">
        <v>55</v>
      </c>
      <c r="B41" s="43"/>
      <c r="C41" s="44"/>
      <c r="D41" s="44"/>
      <c r="E41" s="37" t="s">
        <v>135</v>
      </c>
      <c r="F41" s="44"/>
      <c r="G41" s="44"/>
      <c r="H41" s="44"/>
      <c r="I41" s="44"/>
      <c r="J41" s="45"/>
    </row>
    <row r="42">
      <c r="A42" s="35" t="s">
        <v>46</v>
      </c>
      <c r="B42" s="35">
        <v>9</v>
      </c>
      <c r="C42" s="36" t="s">
        <v>136</v>
      </c>
      <c r="D42" s="35"/>
      <c r="E42" s="37" t="s">
        <v>137</v>
      </c>
      <c r="F42" s="38" t="s">
        <v>104</v>
      </c>
      <c r="G42" s="39">
        <v>34.874000000000002</v>
      </c>
      <c r="H42" s="40">
        <v>0</v>
      </c>
      <c r="I42" s="41">
        <f>ROUND(G42*H42,P4)</f>
        <v>0</v>
      </c>
      <c r="J42" s="38" t="s">
        <v>118</v>
      </c>
      <c r="O42" s="42">
        <f>I42*0.21</f>
        <v>0</v>
      </c>
      <c r="P42">
        <v>3</v>
      </c>
    </row>
    <row r="43">
      <c r="A43" s="35" t="s">
        <v>51</v>
      </c>
      <c r="B43" s="43"/>
      <c r="C43" s="44"/>
      <c r="D43" s="44"/>
      <c r="E43" s="37" t="s">
        <v>138</v>
      </c>
      <c r="F43" s="44"/>
      <c r="G43" s="44"/>
      <c r="H43" s="44"/>
      <c r="I43" s="44"/>
      <c r="J43" s="45"/>
    </row>
    <row r="44" ht="43.2">
      <c r="A44" s="35" t="s">
        <v>53</v>
      </c>
      <c r="B44" s="43"/>
      <c r="C44" s="44"/>
      <c r="D44" s="44"/>
      <c r="E44" s="46" t="s">
        <v>139</v>
      </c>
      <c r="F44" s="44"/>
      <c r="G44" s="44"/>
      <c r="H44" s="44"/>
      <c r="I44" s="44"/>
      <c r="J44" s="45"/>
    </row>
    <row r="45" ht="129.6">
      <c r="A45" s="35" t="s">
        <v>55</v>
      </c>
      <c r="B45" s="43"/>
      <c r="C45" s="44"/>
      <c r="D45" s="44"/>
      <c r="E45" s="37" t="s">
        <v>140</v>
      </c>
      <c r="F45" s="44"/>
      <c r="G45" s="44"/>
      <c r="H45" s="44"/>
      <c r="I45" s="44"/>
      <c r="J45" s="45"/>
    </row>
    <row r="46">
      <c r="A46" s="35" t="s">
        <v>46</v>
      </c>
      <c r="B46" s="35">
        <v>10</v>
      </c>
      <c r="C46" s="36" t="s">
        <v>141</v>
      </c>
      <c r="D46" s="35" t="s">
        <v>48</v>
      </c>
      <c r="E46" s="37" t="s">
        <v>142</v>
      </c>
      <c r="F46" s="38" t="s">
        <v>104</v>
      </c>
      <c r="G46" s="39">
        <v>1.0529999999999999</v>
      </c>
      <c r="H46" s="40">
        <v>0</v>
      </c>
      <c r="I46" s="41">
        <f>ROUND(G46*H46,P4)</f>
        <v>0</v>
      </c>
      <c r="J46" s="38" t="s">
        <v>118</v>
      </c>
      <c r="O46" s="42">
        <f>I46*0.21</f>
        <v>0</v>
      </c>
      <c r="P46">
        <v>3</v>
      </c>
    </row>
    <row r="47">
      <c r="A47" s="35" t="s">
        <v>51</v>
      </c>
      <c r="B47" s="43"/>
      <c r="C47" s="44"/>
      <c r="D47" s="44"/>
      <c r="E47" s="50" t="s">
        <v>48</v>
      </c>
      <c r="F47" s="44"/>
      <c r="G47" s="44"/>
      <c r="H47" s="44"/>
      <c r="I47" s="44"/>
      <c r="J47" s="45"/>
    </row>
    <row r="48">
      <c r="A48" s="35" t="s">
        <v>53</v>
      </c>
      <c r="B48" s="43"/>
      <c r="C48" s="44"/>
      <c r="D48" s="44"/>
      <c r="E48" s="46" t="s">
        <v>143</v>
      </c>
      <c r="F48" s="44"/>
      <c r="G48" s="44"/>
      <c r="H48" s="44"/>
      <c r="I48" s="44"/>
      <c r="J48" s="45"/>
    </row>
    <row r="49" ht="129.6">
      <c r="A49" s="35" t="s">
        <v>55</v>
      </c>
      <c r="B49" s="43"/>
      <c r="C49" s="44"/>
      <c r="D49" s="44"/>
      <c r="E49" s="37" t="s">
        <v>140</v>
      </c>
      <c r="F49" s="44"/>
      <c r="G49" s="44"/>
      <c r="H49" s="44"/>
      <c r="I49" s="44"/>
      <c r="J49" s="45"/>
    </row>
    <row r="50" ht="28.8">
      <c r="A50" s="35" t="s">
        <v>46</v>
      </c>
      <c r="B50" s="35">
        <v>11</v>
      </c>
      <c r="C50" s="36" t="s">
        <v>144</v>
      </c>
      <c r="D50" s="35" t="s">
        <v>48</v>
      </c>
      <c r="E50" s="37" t="s">
        <v>145</v>
      </c>
      <c r="F50" s="38" t="s">
        <v>104</v>
      </c>
      <c r="G50" s="39">
        <v>278.637</v>
      </c>
      <c r="H50" s="40">
        <v>0</v>
      </c>
      <c r="I50" s="41">
        <f>ROUND(G50*H50,P4)</f>
        <v>0</v>
      </c>
      <c r="J50" s="38" t="s">
        <v>118</v>
      </c>
      <c r="O50" s="42">
        <f>I50*0.21</f>
        <v>0</v>
      </c>
      <c r="P50">
        <v>3</v>
      </c>
    </row>
    <row r="51">
      <c r="A51" s="35" t="s">
        <v>51</v>
      </c>
      <c r="B51" s="43"/>
      <c r="C51" s="44"/>
      <c r="D51" s="44"/>
      <c r="E51" s="50" t="s">
        <v>48</v>
      </c>
      <c r="F51" s="44"/>
      <c r="G51" s="44"/>
      <c r="H51" s="44"/>
      <c r="I51" s="44"/>
      <c r="J51" s="45"/>
    </row>
    <row r="52" ht="72">
      <c r="A52" s="35" t="s">
        <v>53</v>
      </c>
      <c r="B52" s="43"/>
      <c r="C52" s="44"/>
      <c r="D52" s="44"/>
      <c r="E52" s="46" t="s">
        <v>146</v>
      </c>
      <c r="F52" s="44"/>
      <c r="G52" s="44"/>
      <c r="H52" s="44"/>
      <c r="I52" s="44"/>
      <c r="J52" s="45"/>
    </row>
    <row r="53" ht="115.2">
      <c r="A53" s="35" t="s">
        <v>55</v>
      </c>
      <c r="B53" s="43"/>
      <c r="C53" s="44"/>
      <c r="D53" s="44"/>
      <c r="E53" s="37" t="s">
        <v>135</v>
      </c>
      <c r="F53" s="44"/>
      <c r="G53" s="44"/>
      <c r="H53" s="44"/>
      <c r="I53" s="44"/>
      <c r="J53" s="45"/>
    </row>
    <row r="54">
      <c r="A54" s="35" t="s">
        <v>46</v>
      </c>
      <c r="B54" s="35">
        <v>12</v>
      </c>
      <c r="C54" s="36" t="s">
        <v>147</v>
      </c>
      <c r="D54" s="35" t="s">
        <v>48</v>
      </c>
      <c r="E54" s="37" t="s">
        <v>148</v>
      </c>
      <c r="F54" s="38" t="s">
        <v>149</v>
      </c>
      <c r="G54" s="39">
        <v>117.327</v>
      </c>
      <c r="H54" s="40">
        <v>0</v>
      </c>
      <c r="I54" s="41">
        <f>ROUND(G54*H54,P4)</f>
        <v>0</v>
      </c>
      <c r="J54" s="38" t="s">
        <v>118</v>
      </c>
      <c r="O54" s="42">
        <f>I54*0.21</f>
        <v>0</v>
      </c>
      <c r="P54">
        <v>3</v>
      </c>
    </row>
    <row r="55" ht="28.8">
      <c r="A55" s="35" t="s">
        <v>51</v>
      </c>
      <c r="B55" s="43"/>
      <c r="C55" s="44"/>
      <c r="D55" s="44"/>
      <c r="E55" s="37" t="s">
        <v>150</v>
      </c>
      <c r="F55" s="44"/>
      <c r="G55" s="44"/>
      <c r="H55" s="44"/>
      <c r="I55" s="44"/>
      <c r="J55" s="45"/>
    </row>
    <row r="56">
      <c r="A56" s="35" t="s">
        <v>53</v>
      </c>
      <c r="B56" s="43"/>
      <c r="C56" s="44"/>
      <c r="D56" s="44"/>
      <c r="E56" s="46" t="s">
        <v>151</v>
      </c>
      <c r="F56" s="44"/>
      <c r="G56" s="44"/>
      <c r="H56" s="44"/>
      <c r="I56" s="44"/>
      <c r="J56" s="45"/>
    </row>
    <row r="57" ht="115.2">
      <c r="A57" s="35" t="s">
        <v>55</v>
      </c>
      <c r="B57" s="43"/>
      <c r="C57" s="44"/>
      <c r="D57" s="44"/>
      <c r="E57" s="37" t="s">
        <v>135</v>
      </c>
      <c r="F57" s="44"/>
      <c r="G57" s="44"/>
      <c r="H57" s="44"/>
      <c r="I57" s="44"/>
      <c r="J57" s="45"/>
    </row>
    <row r="58">
      <c r="A58" s="35" t="s">
        <v>46</v>
      </c>
      <c r="B58" s="35">
        <v>13</v>
      </c>
      <c r="C58" s="36" t="s">
        <v>152</v>
      </c>
      <c r="D58" s="35" t="s">
        <v>48</v>
      </c>
      <c r="E58" s="37" t="s">
        <v>153</v>
      </c>
      <c r="F58" s="38" t="s">
        <v>149</v>
      </c>
      <c r="G58" s="39">
        <v>166.31999999999999</v>
      </c>
      <c r="H58" s="40">
        <v>0</v>
      </c>
      <c r="I58" s="41">
        <f>ROUND(G58*H58,P4)</f>
        <v>0</v>
      </c>
      <c r="J58" s="38" t="s">
        <v>118</v>
      </c>
      <c r="O58" s="42">
        <f>I58*0.21</f>
        <v>0</v>
      </c>
      <c r="P58">
        <v>3</v>
      </c>
    </row>
    <row r="59" ht="43.2">
      <c r="A59" s="35" t="s">
        <v>51</v>
      </c>
      <c r="B59" s="43"/>
      <c r="C59" s="44"/>
      <c r="D59" s="44"/>
      <c r="E59" s="37" t="s">
        <v>154</v>
      </c>
      <c r="F59" s="44"/>
      <c r="G59" s="44"/>
      <c r="H59" s="44"/>
      <c r="I59" s="44"/>
      <c r="J59" s="45"/>
    </row>
    <row r="60">
      <c r="A60" s="35" t="s">
        <v>53</v>
      </c>
      <c r="B60" s="43"/>
      <c r="C60" s="44"/>
      <c r="D60" s="44"/>
      <c r="E60" s="46" t="s">
        <v>155</v>
      </c>
      <c r="F60" s="44"/>
      <c r="G60" s="44"/>
      <c r="H60" s="44"/>
      <c r="I60" s="44"/>
      <c r="J60" s="45"/>
    </row>
    <row r="61" ht="115.2">
      <c r="A61" s="35" t="s">
        <v>55</v>
      </c>
      <c r="B61" s="43"/>
      <c r="C61" s="44"/>
      <c r="D61" s="44"/>
      <c r="E61" s="37" t="s">
        <v>135</v>
      </c>
      <c r="F61" s="44"/>
      <c r="G61" s="44"/>
      <c r="H61" s="44"/>
      <c r="I61" s="44"/>
      <c r="J61" s="45"/>
    </row>
    <row r="62">
      <c r="A62" s="35" t="s">
        <v>46</v>
      </c>
      <c r="B62" s="35">
        <v>14</v>
      </c>
      <c r="C62" s="36" t="s">
        <v>156</v>
      </c>
      <c r="D62" s="35" t="s">
        <v>66</v>
      </c>
      <c r="E62" s="37" t="s">
        <v>157</v>
      </c>
      <c r="F62" s="38" t="s">
        <v>104</v>
      </c>
      <c r="G62" s="39">
        <v>116.19499999999999</v>
      </c>
      <c r="H62" s="40">
        <v>0</v>
      </c>
      <c r="I62" s="41">
        <f>ROUND(G62*H62,P4)</f>
        <v>0</v>
      </c>
      <c r="J62" s="38" t="s">
        <v>158</v>
      </c>
      <c r="O62" s="42">
        <f>I62*0.21</f>
        <v>0</v>
      </c>
      <c r="P62">
        <v>3</v>
      </c>
    </row>
    <row r="63">
      <c r="A63" s="35" t="s">
        <v>51</v>
      </c>
      <c r="B63" s="43"/>
      <c r="C63" s="44"/>
      <c r="D63" s="44"/>
      <c r="E63" s="50" t="s">
        <v>48</v>
      </c>
      <c r="F63" s="44"/>
      <c r="G63" s="44"/>
      <c r="H63" s="44"/>
      <c r="I63" s="44"/>
      <c r="J63" s="45"/>
    </row>
    <row r="64">
      <c r="A64" s="35" t="s">
        <v>53</v>
      </c>
      <c r="B64" s="43"/>
      <c r="C64" s="44"/>
      <c r="D64" s="44"/>
      <c r="E64" s="46" t="s">
        <v>159</v>
      </c>
      <c r="F64" s="44"/>
      <c r="G64" s="44"/>
      <c r="H64" s="44"/>
      <c r="I64" s="44"/>
      <c r="J64" s="45"/>
    </row>
    <row r="65" ht="409.5">
      <c r="A65" s="35" t="s">
        <v>55</v>
      </c>
      <c r="B65" s="43"/>
      <c r="C65" s="44"/>
      <c r="D65" s="44"/>
      <c r="E65" s="37" t="s">
        <v>160</v>
      </c>
      <c r="F65" s="44"/>
      <c r="G65" s="44"/>
      <c r="H65" s="44"/>
      <c r="I65" s="44"/>
      <c r="J65" s="45"/>
    </row>
    <row r="66">
      <c r="A66" s="35" t="s">
        <v>46</v>
      </c>
      <c r="B66" s="35">
        <v>15</v>
      </c>
      <c r="C66" s="36" t="s">
        <v>156</v>
      </c>
      <c r="D66" s="35" t="s">
        <v>70</v>
      </c>
      <c r="E66" s="37" t="s">
        <v>157</v>
      </c>
      <c r="F66" s="38" t="s">
        <v>104</v>
      </c>
      <c r="G66" s="39">
        <v>214.55699999999999</v>
      </c>
      <c r="H66" s="40">
        <v>0</v>
      </c>
      <c r="I66" s="41">
        <f>ROUND(G66*H66,P4)</f>
        <v>0</v>
      </c>
      <c r="J66" s="38" t="s">
        <v>158</v>
      </c>
      <c r="O66" s="42">
        <f>I66*0.21</f>
        <v>0</v>
      </c>
      <c r="P66">
        <v>3</v>
      </c>
    </row>
    <row r="67">
      <c r="A67" s="35" t="s">
        <v>51</v>
      </c>
      <c r="B67" s="43"/>
      <c r="C67" s="44"/>
      <c r="D67" s="44"/>
      <c r="E67" s="37" t="s">
        <v>161</v>
      </c>
      <c r="F67" s="44"/>
      <c r="G67" s="44"/>
      <c r="H67" s="44"/>
      <c r="I67" s="44"/>
      <c r="J67" s="45"/>
    </row>
    <row r="68" ht="43.2">
      <c r="A68" s="35" t="s">
        <v>53</v>
      </c>
      <c r="B68" s="43"/>
      <c r="C68" s="44"/>
      <c r="D68" s="44"/>
      <c r="E68" s="46" t="s">
        <v>162</v>
      </c>
      <c r="F68" s="44"/>
      <c r="G68" s="44"/>
      <c r="H68" s="44"/>
      <c r="I68" s="44"/>
      <c r="J68" s="45"/>
    </row>
    <row r="69" ht="409.5">
      <c r="A69" s="35" t="s">
        <v>55</v>
      </c>
      <c r="B69" s="43"/>
      <c r="C69" s="44"/>
      <c r="D69" s="44"/>
      <c r="E69" s="37" t="s">
        <v>160</v>
      </c>
      <c r="F69" s="44"/>
      <c r="G69" s="44"/>
      <c r="H69" s="44"/>
      <c r="I69" s="44"/>
      <c r="J69" s="45"/>
    </row>
    <row r="70">
      <c r="A70" s="35" t="s">
        <v>46</v>
      </c>
      <c r="B70" s="35">
        <v>16</v>
      </c>
      <c r="C70" s="36" t="s">
        <v>163</v>
      </c>
      <c r="D70" s="35" t="s">
        <v>48</v>
      </c>
      <c r="E70" s="37" t="s">
        <v>164</v>
      </c>
      <c r="F70" s="38" t="s">
        <v>104</v>
      </c>
      <c r="G70" s="39">
        <v>1.2</v>
      </c>
      <c r="H70" s="40">
        <v>0</v>
      </c>
      <c r="I70" s="41">
        <f>ROUND(G70*H70,P4)</f>
        <v>0</v>
      </c>
      <c r="J70" s="38" t="s">
        <v>118</v>
      </c>
      <c r="O70" s="42">
        <f>I70*0.21</f>
        <v>0</v>
      </c>
      <c r="P70">
        <v>3</v>
      </c>
    </row>
    <row r="71">
      <c r="A71" s="35" t="s">
        <v>51</v>
      </c>
      <c r="B71" s="43"/>
      <c r="C71" s="44"/>
      <c r="D71" s="44"/>
      <c r="E71" s="37" t="s">
        <v>165</v>
      </c>
      <c r="F71" s="44"/>
      <c r="G71" s="44"/>
      <c r="H71" s="44"/>
      <c r="I71" s="44"/>
      <c r="J71" s="45"/>
    </row>
    <row r="72">
      <c r="A72" s="35" t="s">
        <v>53</v>
      </c>
      <c r="B72" s="43"/>
      <c r="C72" s="44"/>
      <c r="D72" s="44"/>
      <c r="E72" s="46" t="s">
        <v>166</v>
      </c>
      <c r="F72" s="44"/>
      <c r="G72" s="44"/>
      <c r="H72" s="44"/>
      <c r="I72" s="44"/>
      <c r="J72" s="45"/>
    </row>
    <row r="73" ht="409.5">
      <c r="A73" s="35" t="s">
        <v>55</v>
      </c>
      <c r="B73" s="43"/>
      <c r="C73" s="44"/>
      <c r="D73" s="44"/>
      <c r="E73" s="37" t="s">
        <v>167</v>
      </c>
      <c r="F73" s="44"/>
      <c r="G73" s="44"/>
      <c r="H73" s="44"/>
      <c r="I73" s="44"/>
      <c r="J73" s="45"/>
    </row>
    <row r="74">
      <c r="A74" s="35" t="s">
        <v>46</v>
      </c>
      <c r="B74" s="35">
        <v>17</v>
      </c>
      <c r="C74" s="36" t="s">
        <v>168</v>
      </c>
      <c r="D74" s="35" t="s">
        <v>48</v>
      </c>
      <c r="E74" s="37" t="s">
        <v>169</v>
      </c>
      <c r="F74" s="38" t="s">
        <v>104</v>
      </c>
      <c r="G74" s="39">
        <v>31.216000000000001</v>
      </c>
      <c r="H74" s="40">
        <v>0</v>
      </c>
      <c r="I74" s="41">
        <f>ROUND(G74*H74,P4)</f>
        <v>0</v>
      </c>
      <c r="J74" s="38" t="s">
        <v>118</v>
      </c>
      <c r="O74" s="42">
        <f>I74*0.21</f>
        <v>0</v>
      </c>
      <c r="P74">
        <v>3</v>
      </c>
    </row>
    <row r="75">
      <c r="A75" s="35" t="s">
        <v>51</v>
      </c>
      <c r="B75" s="43"/>
      <c r="C75" s="44"/>
      <c r="D75" s="44"/>
      <c r="E75" s="37" t="s">
        <v>170</v>
      </c>
      <c r="F75" s="44"/>
      <c r="G75" s="44"/>
      <c r="H75" s="44"/>
      <c r="I75" s="44"/>
      <c r="J75" s="45"/>
    </row>
    <row r="76">
      <c r="A76" s="35" t="s">
        <v>53</v>
      </c>
      <c r="B76" s="43"/>
      <c r="C76" s="44"/>
      <c r="D76" s="44"/>
      <c r="E76" s="46" t="s">
        <v>171</v>
      </c>
      <c r="F76" s="44"/>
      <c r="G76" s="44"/>
      <c r="H76" s="44"/>
      <c r="I76" s="44"/>
      <c r="J76" s="45"/>
    </row>
    <row r="77" ht="244.8">
      <c r="A77" s="35" t="s">
        <v>55</v>
      </c>
      <c r="B77" s="43"/>
      <c r="C77" s="44"/>
      <c r="D77" s="44"/>
      <c r="E77" s="37" t="s">
        <v>172</v>
      </c>
      <c r="F77" s="44"/>
      <c r="G77" s="44"/>
      <c r="H77" s="44"/>
      <c r="I77" s="44"/>
      <c r="J77" s="45"/>
    </row>
    <row r="78">
      <c r="A78" s="35" t="s">
        <v>46</v>
      </c>
      <c r="B78" s="35">
        <v>18</v>
      </c>
      <c r="C78" s="36" t="s">
        <v>173</v>
      </c>
      <c r="D78" s="35" t="s">
        <v>48</v>
      </c>
      <c r="E78" s="37" t="s">
        <v>174</v>
      </c>
      <c r="F78" s="38" t="s">
        <v>104</v>
      </c>
      <c r="G78" s="39">
        <v>1.2</v>
      </c>
      <c r="H78" s="40">
        <v>0</v>
      </c>
      <c r="I78" s="41">
        <f>ROUND(G78*H78,P4)</f>
        <v>0</v>
      </c>
      <c r="J78" s="38" t="s">
        <v>118</v>
      </c>
      <c r="O78" s="42">
        <f>I78*0.21</f>
        <v>0</v>
      </c>
      <c r="P78">
        <v>3</v>
      </c>
    </row>
    <row r="79" ht="28.8">
      <c r="A79" s="35" t="s">
        <v>51</v>
      </c>
      <c r="B79" s="43"/>
      <c r="C79" s="44"/>
      <c r="D79" s="44"/>
      <c r="E79" s="37" t="s">
        <v>175</v>
      </c>
      <c r="F79" s="44"/>
      <c r="G79" s="44"/>
      <c r="H79" s="44"/>
      <c r="I79" s="44"/>
      <c r="J79" s="45"/>
    </row>
    <row r="80">
      <c r="A80" s="35" t="s">
        <v>53</v>
      </c>
      <c r="B80" s="43"/>
      <c r="C80" s="44"/>
      <c r="D80" s="44"/>
      <c r="E80" s="46" t="s">
        <v>166</v>
      </c>
      <c r="F80" s="44"/>
      <c r="G80" s="44"/>
      <c r="H80" s="44"/>
      <c r="I80" s="44"/>
      <c r="J80" s="45"/>
    </row>
    <row r="81" ht="302.4">
      <c r="A81" s="35" t="s">
        <v>55</v>
      </c>
      <c r="B81" s="43"/>
      <c r="C81" s="44"/>
      <c r="D81" s="44"/>
      <c r="E81" s="37" t="s">
        <v>176</v>
      </c>
      <c r="F81" s="44"/>
      <c r="G81" s="44"/>
      <c r="H81" s="44"/>
      <c r="I81" s="44"/>
      <c r="J81" s="45"/>
    </row>
    <row r="82">
      <c r="A82" s="35" t="s">
        <v>46</v>
      </c>
      <c r="B82" s="35">
        <v>19</v>
      </c>
      <c r="C82" s="36" t="s">
        <v>177</v>
      </c>
      <c r="D82" s="35" t="s">
        <v>48</v>
      </c>
      <c r="E82" s="37" t="s">
        <v>178</v>
      </c>
      <c r="F82" s="38" t="s">
        <v>125</v>
      </c>
      <c r="G82" s="39">
        <v>1947.8720000000001</v>
      </c>
      <c r="H82" s="40">
        <v>0</v>
      </c>
      <c r="I82" s="41">
        <f>ROUND(G82*H82,P4)</f>
        <v>0</v>
      </c>
      <c r="J82" s="38" t="s">
        <v>118</v>
      </c>
      <c r="O82" s="42">
        <f>I82*0.21</f>
        <v>0</v>
      </c>
      <c r="P82">
        <v>3</v>
      </c>
    </row>
    <row r="83">
      <c r="A83" s="35" t="s">
        <v>51</v>
      </c>
      <c r="B83" s="43"/>
      <c r="C83" s="44"/>
      <c r="D83" s="44"/>
      <c r="E83" s="50" t="s">
        <v>48</v>
      </c>
      <c r="F83" s="44"/>
      <c r="G83" s="44"/>
      <c r="H83" s="44"/>
      <c r="I83" s="44"/>
      <c r="J83" s="45"/>
    </row>
    <row r="84">
      <c r="A84" s="35" t="s">
        <v>53</v>
      </c>
      <c r="B84" s="43"/>
      <c r="C84" s="44"/>
      <c r="D84" s="44"/>
      <c r="E84" s="46" t="s">
        <v>179</v>
      </c>
      <c r="F84" s="44"/>
      <c r="G84" s="44"/>
      <c r="H84" s="44"/>
      <c r="I84" s="44"/>
      <c r="J84" s="45"/>
    </row>
    <row r="85" ht="72">
      <c r="A85" s="35" t="s">
        <v>55</v>
      </c>
      <c r="B85" s="43"/>
      <c r="C85" s="44"/>
      <c r="D85" s="44"/>
      <c r="E85" s="37" t="s">
        <v>180</v>
      </c>
      <c r="F85" s="44"/>
      <c r="G85" s="44"/>
      <c r="H85" s="44"/>
      <c r="I85" s="44"/>
      <c r="J85" s="45"/>
    </row>
    <row r="86">
      <c r="A86" s="35" t="s">
        <v>46</v>
      </c>
      <c r="B86" s="35">
        <v>20</v>
      </c>
      <c r="C86" s="36" t="s">
        <v>181</v>
      </c>
      <c r="D86" s="35" t="s">
        <v>48</v>
      </c>
      <c r="E86" s="37" t="s">
        <v>182</v>
      </c>
      <c r="F86" s="38" t="s">
        <v>125</v>
      </c>
      <c r="G86" s="39">
        <v>466.65699999999998</v>
      </c>
      <c r="H86" s="40">
        <v>0</v>
      </c>
      <c r="I86" s="41">
        <f>ROUND(G86*H86,P4)</f>
        <v>0</v>
      </c>
      <c r="J86" s="38" t="s">
        <v>118</v>
      </c>
      <c r="O86" s="42">
        <f>I86*0.21</f>
        <v>0</v>
      </c>
      <c r="P86">
        <v>3</v>
      </c>
    </row>
    <row r="87">
      <c r="A87" s="35" t="s">
        <v>51</v>
      </c>
      <c r="B87" s="43"/>
      <c r="C87" s="44"/>
      <c r="D87" s="44"/>
      <c r="E87" s="37" t="s">
        <v>183</v>
      </c>
      <c r="F87" s="44"/>
      <c r="G87" s="44"/>
      <c r="H87" s="44"/>
      <c r="I87" s="44"/>
      <c r="J87" s="45"/>
    </row>
    <row r="88">
      <c r="A88" s="35" t="s">
        <v>53</v>
      </c>
      <c r="B88" s="43"/>
      <c r="C88" s="44"/>
      <c r="D88" s="44"/>
      <c r="E88" s="46" t="s">
        <v>184</v>
      </c>
      <c r="F88" s="44"/>
      <c r="G88" s="44"/>
      <c r="H88" s="44"/>
      <c r="I88" s="44"/>
      <c r="J88" s="45"/>
    </row>
    <row r="89" ht="72">
      <c r="A89" s="35" t="s">
        <v>55</v>
      </c>
      <c r="B89" s="43"/>
      <c r="C89" s="44"/>
      <c r="D89" s="44"/>
      <c r="E89" s="37" t="s">
        <v>185</v>
      </c>
      <c r="F89" s="44"/>
      <c r="G89" s="44"/>
      <c r="H89" s="44"/>
      <c r="I89" s="44"/>
      <c r="J89" s="45"/>
    </row>
    <row r="90">
      <c r="A90" s="35" t="s">
        <v>46</v>
      </c>
      <c r="B90" s="35">
        <v>21</v>
      </c>
      <c r="C90" s="36" t="s">
        <v>186</v>
      </c>
      <c r="D90" s="35" t="s">
        <v>48</v>
      </c>
      <c r="E90" s="37" t="s">
        <v>187</v>
      </c>
      <c r="F90" s="38" t="s">
        <v>125</v>
      </c>
      <c r="G90" s="39">
        <v>466.65699999999998</v>
      </c>
      <c r="H90" s="40">
        <v>0</v>
      </c>
      <c r="I90" s="41">
        <f>ROUND(G90*H90,P4)</f>
        <v>0</v>
      </c>
      <c r="J90" s="38" t="s">
        <v>118</v>
      </c>
      <c r="O90" s="42">
        <f>I90*0.21</f>
        <v>0</v>
      </c>
      <c r="P90">
        <v>3</v>
      </c>
    </row>
    <row r="91">
      <c r="A91" s="35" t="s">
        <v>51</v>
      </c>
      <c r="B91" s="43"/>
      <c r="C91" s="44"/>
      <c r="D91" s="44"/>
      <c r="E91" s="50" t="s">
        <v>48</v>
      </c>
      <c r="F91" s="44"/>
      <c r="G91" s="44"/>
      <c r="H91" s="44"/>
      <c r="I91" s="44"/>
      <c r="J91" s="45"/>
    </row>
    <row r="92">
      <c r="A92" s="35" t="s">
        <v>53</v>
      </c>
      <c r="B92" s="43"/>
      <c r="C92" s="44"/>
      <c r="D92" s="44"/>
      <c r="E92" s="46" t="s">
        <v>184</v>
      </c>
      <c r="F92" s="44"/>
      <c r="G92" s="44"/>
      <c r="H92" s="44"/>
      <c r="I92" s="44"/>
      <c r="J92" s="45"/>
    </row>
    <row r="93" ht="72">
      <c r="A93" s="35" t="s">
        <v>55</v>
      </c>
      <c r="B93" s="43"/>
      <c r="C93" s="44"/>
      <c r="D93" s="44"/>
      <c r="E93" s="37" t="s">
        <v>188</v>
      </c>
      <c r="F93" s="44"/>
      <c r="G93" s="44"/>
      <c r="H93" s="44"/>
      <c r="I93" s="44"/>
      <c r="J93" s="45"/>
    </row>
    <row r="94">
      <c r="A94" s="29" t="s">
        <v>43</v>
      </c>
      <c r="B94" s="30"/>
      <c r="C94" s="31" t="s">
        <v>189</v>
      </c>
      <c r="D94" s="32"/>
      <c r="E94" s="29" t="s">
        <v>190</v>
      </c>
      <c r="F94" s="32"/>
      <c r="G94" s="32"/>
      <c r="H94" s="32"/>
      <c r="I94" s="33">
        <f>SUMIFS(I95:I98,A95:A98,"P")</f>
        <v>0</v>
      </c>
      <c r="J94" s="34"/>
    </row>
    <row r="95">
      <c r="A95" s="35" t="s">
        <v>46</v>
      </c>
      <c r="B95" s="35">
        <v>22</v>
      </c>
      <c r="C95" s="36" t="s">
        <v>191</v>
      </c>
      <c r="D95" s="35" t="s">
        <v>48</v>
      </c>
      <c r="E95" s="37" t="s">
        <v>192</v>
      </c>
      <c r="F95" s="38" t="s">
        <v>193</v>
      </c>
      <c r="G95" s="39">
        <v>13.25</v>
      </c>
      <c r="H95" s="40">
        <v>0</v>
      </c>
      <c r="I95" s="41">
        <f>ROUND(G95*H95,P4)</f>
        <v>0</v>
      </c>
      <c r="J95" s="38" t="s">
        <v>118</v>
      </c>
      <c r="O95" s="42">
        <f>I95*0.21</f>
        <v>0</v>
      </c>
      <c r="P95">
        <v>3</v>
      </c>
    </row>
    <row r="96">
      <c r="A96" s="35" t="s">
        <v>51</v>
      </c>
      <c r="B96" s="43"/>
      <c r="C96" s="44"/>
      <c r="D96" s="44"/>
      <c r="E96" s="37" t="s">
        <v>194</v>
      </c>
      <c r="F96" s="44"/>
      <c r="G96" s="44"/>
      <c r="H96" s="44"/>
      <c r="I96" s="44"/>
      <c r="J96" s="45"/>
    </row>
    <row r="97" ht="43.2">
      <c r="A97" s="35" t="s">
        <v>53</v>
      </c>
      <c r="B97" s="43"/>
      <c r="C97" s="44"/>
      <c r="D97" s="44"/>
      <c r="E97" s="46" t="s">
        <v>195</v>
      </c>
      <c r="F97" s="44"/>
      <c r="G97" s="44"/>
      <c r="H97" s="44"/>
      <c r="I97" s="44"/>
      <c r="J97" s="45"/>
    </row>
    <row r="98" ht="388.8">
      <c r="A98" s="35" t="s">
        <v>55</v>
      </c>
      <c r="B98" s="43"/>
      <c r="C98" s="44"/>
      <c r="D98" s="44"/>
      <c r="E98" s="37" t="s">
        <v>196</v>
      </c>
      <c r="F98" s="44"/>
      <c r="G98" s="44"/>
      <c r="H98" s="44"/>
      <c r="I98" s="44"/>
      <c r="J98" s="45"/>
    </row>
    <row r="99">
      <c r="A99" s="29" t="s">
        <v>43</v>
      </c>
      <c r="B99" s="30"/>
      <c r="C99" s="31" t="s">
        <v>197</v>
      </c>
      <c r="D99" s="32"/>
      <c r="E99" s="29" t="s">
        <v>198</v>
      </c>
      <c r="F99" s="32"/>
      <c r="G99" s="32"/>
      <c r="H99" s="32"/>
      <c r="I99" s="33">
        <f>SUMIFS(I100:I183,A100:A183,"P")</f>
        <v>0</v>
      </c>
      <c r="J99" s="34"/>
    </row>
    <row r="100" ht="28.8">
      <c r="A100" s="35" t="s">
        <v>46</v>
      </c>
      <c r="B100" s="35">
        <v>23</v>
      </c>
      <c r="C100" s="36" t="s">
        <v>199</v>
      </c>
      <c r="D100" s="35" t="s">
        <v>48</v>
      </c>
      <c r="E100" s="37" t="s">
        <v>200</v>
      </c>
      <c r="F100" s="38" t="s">
        <v>125</v>
      </c>
      <c r="G100" s="39">
        <v>215.93700000000001</v>
      </c>
      <c r="H100" s="40">
        <v>0</v>
      </c>
      <c r="I100" s="41">
        <f>ROUND(G100*H100,P4)</f>
        <v>0</v>
      </c>
      <c r="J100" s="38" t="s">
        <v>118</v>
      </c>
      <c r="O100" s="42">
        <f>I100*0.21</f>
        <v>0</v>
      </c>
      <c r="P100">
        <v>3</v>
      </c>
    </row>
    <row r="101">
      <c r="A101" s="35" t="s">
        <v>51</v>
      </c>
      <c r="B101" s="43"/>
      <c r="C101" s="44"/>
      <c r="D101" s="44"/>
      <c r="E101" s="37" t="s">
        <v>201</v>
      </c>
      <c r="F101" s="44"/>
      <c r="G101" s="44"/>
      <c r="H101" s="44"/>
      <c r="I101" s="44"/>
      <c r="J101" s="45"/>
    </row>
    <row r="102">
      <c r="A102" s="35" t="s">
        <v>53</v>
      </c>
      <c r="B102" s="43"/>
      <c r="C102" s="44"/>
      <c r="D102" s="44"/>
      <c r="E102" s="46" t="s">
        <v>202</v>
      </c>
      <c r="F102" s="44"/>
      <c r="G102" s="44"/>
      <c r="H102" s="44"/>
      <c r="I102" s="44"/>
      <c r="J102" s="45"/>
    </row>
    <row r="103" ht="158.4">
      <c r="A103" s="35" t="s">
        <v>55</v>
      </c>
      <c r="B103" s="43"/>
      <c r="C103" s="44"/>
      <c r="D103" s="44"/>
      <c r="E103" s="37" t="s">
        <v>203</v>
      </c>
      <c r="F103" s="44"/>
      <c r="G103" s="44"/>
      <c r="H103" s="44"/>
      <c r="I103" s="44"/>
      <c r="J103" s="45"/>
    </row>
    <row r="104">
      <c r="A104" s="35" t="s">
        <v>46</v>
      </c>
      <c r="B104" s="35">
        <v>24</v>
      </c>
      <c r="C104" s="36" t="s">
        <v>204</v>
      </c>
      <c r="D104" s="35" t="s">
        <v>66</v>
      </c>
      <c r="E104" s="37" t="s">
        <v>205</v>
      </c>
      <c r="F104" s="38" t="s">
        <v>125</v>
      </c>
      <c r="G104" s="39">
        <v>854.548</v>
      </c>
      <c r="H104" s="40">
        <v>0</v>
      </c>
      <c r="I104" s="41">
        <f>ROUND(G104*H104,P4)</f>
        <v>0</v>
      </c>
      <c r="J104" s="38" t="s">
        <v>158</v>
      </c>
      <c r="O104" s="42">
        <f>I104*0.21</f>
        <v>0</v>
      </c>
      <c r="P104">
        <v>3</v>
      </c>
    </row>
    <row r="105" ht="43.2">
      <c r="A105" s="35" t="s">
        <v>51</v>
      </c>
      <c r="B105" s="43"/>
      <c r="C105" s="44"/>
      <c r="D105" s="44"/>
      <c r="E105" s="37" t="s">
        <v>206</v>
      </c>
      <c r="F105" s="44"/>
      <c r="G105" s="44"/>
      <c r="H105" s="44"/>
      <c r="I105" s="44"/>
      <c r="J105" s="45"/>
    </row>
    <row r="106">
      <c r="A106" s="35" t="s">
        <v>53</v>
      </c>
      <c r="B106" s="43"/>
      <c r="C106" s="44"/>
      <c r="D106" s="44"/>
      <c r="E106" s="46" t="s">
        <v>207</v>
      </c>
      <c r="F106" s="44"/>
      <c r="G106" s="44"/>
      <c r="H106" s="44"/>
      <c r="I106" s="44"/>
      <c r="J106" s="45"/>
    </row>
    <row r="107" ht="86.4">
      <c r="A107" s="35" t="s">
        <v>55</v>
      </c>
      <c r="B107" s="43"/>
      <c r="C107" s="44"/>
      <c r="D107" s="44"/>
      <c r="E107" s="37" t="s">
        <v>208</v>
      </c>
      <c r="F107" s="44"/>
      <c r="G107" s="44"/>
      <c r="H107" s="44"/>
      <c r="I107" s="44"/>
      <c r="J107" s="45"/>
    </row>
    <row r="108">
      <c r="A108" s="35" t="s">
        <v>46</v>
      </c>
      <c r="B108" s="35">
        <v>25</v>
      </c>
      <c r="C108" s="36" t="s">
        <v>204</v>
      </c>
      <c r="D108" s="35" t="s">
        <v>70</v>
      </c>
      <c r="E108" s="37" t="s">
        <v>205</v>
      </c>
      <c r="F108" s="38" t="s">
        <v>125</v>
      </c>
      <c r="G108" s="39">
        <v>24.321000000000002</v>
      </c>
      <c r="H108" s="40">
        <v>0</v>
      </c>
      <c r="I108" s="41">
        <f>ROUND(G108*H108,P4)</f>
        <v>0</v>
      </c>
      <c r="J108" s="38" t="s">
        <v>158</v>
      </c>
      <c r="O108" s="42">
        <f>I108*0.21</f>
        <v>0</v>
      </c>
      <c r="P108">
        <v>3</v>
      </c>
    </row>
    <row r="109">
      <c r="A109" s="35" t="s">
        <v>51</v>
      </c>
      <c r="B109" s="43"/>
      <c r="C109" s="44"/>
      <c r="D109" s="44"/>
      <c r="E109" s="37" t="s">
        <v>209</v>
      </c>
      <c r="F109" s="44"/>
      <c r="G109" s="44"/>
      <c r="H109" s="44"/>
      <c r="I109" s="44"/>
      <c r="J109" s="45"/>
    </row>
    <row r="110">
      <c r="A110" s="35" t="s">
        <v>53</v>
      </c>
      <c r="B110" s="43"/>
      <c r="C110" s="44"/>
      <c r="D110" s="44"/>
      <c r="E110" s="46" t="s">
        <v>210</v>
      </c>
      <c r="F110" s="44"/>
      <c r="G110" s="44"/>
      <c r="H110" s="44"/>
      <c r="I110" s="44"/>
      <c r="J110" s="45"/>
    </row>
    <row r="111" ht="86.4">
      <c r="A111" s="35" t="s">
        <v>55</v>
      </c>
      <c r="B111" s="43"/>
      <c r="C111" s="44"/>
      <c r="D111" s="44"/>
      <c r="E111" s="37" t="s">
        <v>208</v>
      </c>
      <c r="F111" s="44"/>
      <c r="G111" s="44"/>
      <c r="H111" s="44"/>
      <c r="I111" s="44"/>
      <c r="J111" s="45"/>
    </row>
    <row r="112">
      <c r="A112" s="35" t="s">
        <v>46</v>
      </c>
      <c r="B112" s="35">
        <v>26</v>
      </c>
      <c r="C112" s="36" t="s">
        <v>211</v>
      </c>
      <c r="D112" s="35" t="s">
        <v>66</v>
      </c>
      <c r="E112" s="37" t="s">
        <v>212</v>
      </c>
      <c r="F112" s="38" t="s">
        <v>125</v>
      </c>
      <c r="G112" s="39">
        <v>431.875</v>
      </c>
      <c r="H112" s="40">
        <v>0</v>
      </c>
      <c r="I112" s="41">
        <f>ROUND(G112*H112,P4)</f>
        <v>0</v>
      </c>
      <c r="J112" s="38" t="s">
        <v>158</v>
      </c>
      <c r="O112" s="42">
        <f>I112*0.21</f>
        <v>0</v>
      </c>
      <c r="P112">
        <v>3</v>
      </c>
    </row>
    <row r="113" ht="43.2">
      <c r="A113" s="35" t="s">
        <v>51</v>
      </c>
      <c r="B113" s="43"/>
      <c r="C113" s="44"/>
      <c r="D113" s="44"/>
      <c r="E113" s="37" t="s">
        <v>213</v>
      </c>
      <c r="F113" s="44"/>
      <c r="G113" s="44"/>
      <c r="H113" s="44"/>
      <c r="I113" s="44"/>
      <c r="J113" s="45"/>
    </row>
    <row r="114">
      <c r="A114" s="35" t="s">
        <v>53</v>
      </c>
      <c r="B114" s="43"/>
      <c r="C114" s="44"/>
      <c r="D114" s="44"/>
      <c r="E114" s="46" t="s">
        <v>214</v>
      </c>
      <c r="F114" s="44"/>
      <c r="G114" s="44"/>
      <c r="H114" s="44"/>
      <c r="I114" s="44"/>
      <c r="J114" s="45"/>
    </row>
    <row r="115" ht="86.4">
      <c r="A115" s="35" t="s">
        <v>55</v>
      </c>
      <c r="B115" s="43"/>
      <c r="C115" s="44"/>
      <c r="D115" s="44"/>
      <c r="E115" s="37" t="s">
        <v>208</v>
      </c>
      <c r="F115" s="44"/>
      <c r="G115" s="44"/>
      <c r="H115" s="44"/>
      <c r="I115" s="44"/>
      <c r="J115" s="45"/>
    </row>
    <row r="116">
      <c r="A116" s="35" t="s">
        <v>46</v>
      </c>
      <c r="B116" s="35">
        <v>27</v>
      </c>
      <c r="C116" s="36" t="s">
        <v>211</v>
      </c>
      <c r="D116" s="35" t="s">
        <v>70</v>
      </c>
      <c r="E116" s="37" t="s">
        <v>212</v>
      </c>
      <c r="F116" s="38" t="s">
        <v>125</v>
      </c>
      <c r="G116" s="39">
        <v>1947.8720000000001</v>
      </c>
      <c r="H116" s="40">
        <v>0</v>
      </c>
      <c r="I116" s="41">
        <f>ROUND(G116*H116,P4)</f>
        <v>0</v>
      </c>
      <c r="J116" s="38" t="s">
        <v>158</v>
      </c>
      <c r="O116" s="42">
        <f>I116*0.21</f>
        <v>0</v>
      </c>
      <c r="P116">
        <v>3</v>
      </c>
    </row>
    <row r="117">
      <c r="A117" s="35" t="s">
        <v>51</v>
      </c>
      <c r="B117" s="43"/>
      <c r="C117" s="44"/>
      <c r="D117" s="44"/>
      <c r="E117" s="37" t="s">
        <v>215</v>
      </c>
      <c r="F117" s="44"/>
      <c r="G117" s="44"/>
      <c r="H117" s="44"/>
      <c r="I117" s="44"/>
      <c r="J117" s="45"/>
    </row>
    <row r="118" ht="86.4">
      <c r="A118" s="35" t="s">
        <v>53</v>
      </c>
      <c r="B118" s="43"/>
      <c r="C118" s="44"/>
      <c r="D118" s="44"/>
      <c r="E118" s="46" t="s">
        <v>216</v>
      </c>
      <c r="F118" s="44"/>
      <c r="G118" s="44"/>
      <c r="H118" s="44"/>
      <c r="I118" s="44"/>
      <c r="J118" s="45"/>
    </row>
    <row r="119" ht="86.4">
      <c r="A119" s="35" t="s">
        <v>55</v>
      </c>
      <c r="B119" s="43"/>
      <c r="C119" s="44"/>
      <c r="D119" s="44"/>
      <c r="E119" s="37" t="s">
        <v>208</v>
      </c>
      <c r="F119" s="44"/>
      <c r="G119" s="44"/>
      <c r="H119" s="44"/>
      <c r="I119" s="44"/>
      <c r="J119" s="45"/>
    </row>
    <row r="120">
      <c r="A120" s="35" t="s">
        <v>46</v>
      </c>
      <c r="B120" s="35">
        <v>28</v>
      </c>
      <c r="C120" s="36" t="s">
        <v>217</v>
      </c>
      <c r="D120" s="35" t="s">
        <v>48</v>
      </c>
      <c r="E120" s="37" t="s">
        <v>218</v>
      </c>
      <c r="F120" s="38" t="s">
        <v>125</v>
      </c>
      <c r="G120" s="39">
        <v>92.486999999999995</v>
      </c>
      <c r="H120" s="40">
        <v>0</v>
      </c>
      <c r="I120" s="41">
        <f>ROUND(G120*H120,P4)</f>
        <v>0</v>
      </c>
      <c r="J120" s="38" t="s">
        <v>118</v>
      </c>
      <c r="O120" s="42">
        <f>I120*0.21</f>
        <v>0</v>
      </c>
      <c r="P120">
        <v>3</v>
      </c>
    </row>
    <row r="121">
      <c r="A121" s="35" t="s">
        <v>51</v>
      </c>
      <c r="B121" s="43"/>
      <c r="C121" s="44"/>
      <c r="D121" s="44"/>
      <c r="E121" s="37" t="s">
        <v>219</v>
      </c>
      <c r="F121" s="44"/>
      <c r="G121" s="44"/>
      <c r="H121" s="44"/>
      <c r="I121" s="44"/>
      <c r="J121" s="45"/>
    </row>
    <row r="122" ht="57.6">
      <c r="A122" s="35" t="s">
        <v>53</v>
      </c>
      <c r="B122" s="43"/>
      <c r="C122" s="44"/>
      <c r="D122" s="44"/>
      <c r="E122" s="46" t="s">
        <v>220</v>
      </c>
      <c r="F122" s="44"/>
      <c r="G122" s="44"/>
      <c r="H122" s="44"/>
      <c r="I122" s="44"/>
      <c r="J122" s="45"/>
    </row>
    <row r="123" ht="115.2">
      <c r="A123" s="35" t="s">
        <v>55</v>
      </c>
      <c r="B123" s="43"/>
      <c r="C123" s="44"/>
      <c r="D123" s="44"/>
      <c r="E123" s="37" t="s">
        <v>221</v>
      </c>
      <c r="F123" s="44"/>
      <c r="G123" s="44"/>
      <c r="H123" s="44"/>
      <c r="I123" s="44"/>
      <c r="J123" s="45"/>
    </row>
    <row r="124">
      <c r="A124" s="35" t="s">
        <v>46</v>
      </c>
      <c r="B124" s="35">
        <v>29</v>
      </c>
      <c r="C124" s="36" t="s">
        <v>222</v>
      </c>
      <c r="D124" s="35" t="s">
        <v>48</v>
      </c>
      <c r="E124" s="37" t="s">
        <v>223</v>
      </c>
      <c r="F124" s="38" t="s">
        <v>125</v>
      </c>
      <c r="G124" s="39">
        <v>174.13200000000001</v>
      </c>
      <c r="H124" s="40">
        <v>0</v>
      </c>
      <c r="I124" s="41">
        <f>ROUND(G124*H124,P4)</f>
        <v>0</v>
      </c>
      <c r="J124" s="38" t="s">
        <v>118</v>
      </c>
      <c r="O124" s="42">
        <f>I124*0.21</f>
        <v>0</v>
      </c>
      <c r="P124">
        <v>3</v>
      </c>
    </row>
    <row r="125">
      <c r="A125" s="35" t="s">
        <v>51</v>
      </c>
      <c r="B125" s="43"/>
      <c r="C125" s="44"/>
      <c r="D125" s="44"/>
      <c r="E125" s="37" t="s">
        <v>224</v>
      </c>
      <c r="F125" s="44"/>
      <c r="G125" s="44"/>
      <c r="H125" s="44"/>
      <c r="I125" s="44"/>
      <c r="J125" s="45"/>
    </row>
    <row r="126" ht="57.6">
      <c r="A126" s="35" t="s">
        <v>53</v>
      </c>
      <c r="B126" s="43"/>
      <c r="C126" s="44"/>
      <c r="D126" s="44"/>
      <c r="E126" s="46" t="s">
        <v>225</v>
      </c>
      <c r="F126" s="44"/>
      <c r="G126" s="44"/>
      <c r="H126" s="44"/>
      <c r="I126" s="44"/>
      <c r="J126" s="45"/>
    </row>
    <row r="127" ht="115.2">
      <c r="A127" s="35" t="s">
        <v>55</v>
      </c>
      <c r="B127" s="43"/>
      <c r="C127" s="44"/>
      <c r="D127" s="44"/>
      <c r="E127" s="37" t="s">
        <v>221</v>
      </c>
      <c r="F127" s="44"/>
      <c r="G127" s="44"/>
      <c r="H127" s="44"/>
      <c r="I127" s="44"/>
      <c r="J127" s="45"/>
    </row>
    <row r="128">
      <c r="A128" s="35" t="s">
        <v>46</v>
      </c>
      <c r="B128" s="35">
        <v>30</v>
      </c>
      <c r="C128" s="36" t="s">
        <v>226</v>
      </c>
      <c r="D128" s="35" t="s">
        <v>48</v>
      </c>
      <c r="E128" s="37" t="s">
        <v>227</v>
      </c>
      <c r="F128" s="38" t="s">
        <v>125</v>
      </c>
      <c r="G128" s="39">
        <v>92.486999999999995</v>
      </c>
      <c r="H128" s="40">
        <v>0</v>
      </c>
      <c r="I128" s="41">
        <f>ROUND(G128*H128,P4)</f>
        <v>0</v>
      </c>
      <c r="J128" s="38" t="s">
        <v>118</v>
      </c>
      <c r="O128" s="42">
        <f>I128*0.21</f>
        <v>0</v>
      </c>
      <c r="P128">
        <v>3</v>
      </c>
    </row>
    <row r="129">
      <c r="A129" s="35" t="s">
        <v>51</v>
      </c>
      <c r="B129" s="43"/>
      <c r="C129" s="44"/>
      <c r="D129" s="44"/>
      <c r="E129" s="37" t="s">
        <v>228</v>
      </c>
      <c r="F129" s="44"/>
      <c r="G129" s="44"/>
      <c r="H129" s="44"/>
      <c r="I129" s="44"/>
      <c r="J129" s="45"/>
    </row>
    <row r="130" ht="57.6">
      <c r="A130" s="35" t="s">
        <v>53</v>
      </c>
      <c r="B130" s="43"/>
      <c r="C130" s="44"/>
      <c r="D130" s="44"/>
      <c r="E130" s="46" t="s">
        <v>220</v>
      </c>
      <c r="F130" s="44"/>
      <c r="G130" s="44"/>
      <c r="H130" s="44"/>
      <c r="I130" s="44"/>
      <c r="J130" s="45"/>
    </row>
    <row r="131" ht="187.2">
      <c r="A131" s="35" t="s">
        <v>55</v>
      </c>
      <c r="B131" s="43"/>
      <c r="C131" s="44"/>
      <c r="D131" s="44"/>
      <c r="E131" s="37" t="s">
        <v>229</v>
      </c>
      <c r="F131" s="44"/>
      <c r="G131" s="44"/>
      <c r="H131" s="44"/>
      <c r="I131" s="44"/>
      <c r="J131" s="45"/>
    </row>
    <row r="132">
      <c r="A132" s="35" t="s">
        <v>46</v>
      </c>
      <c r="B132" s="35">
        <v>31</v>
      </c>
      <c r="C132" s="36" t="s">
        <v>230</v>
      </c>
      <c r="D132" s="35" t="s">
        <v>48</v>
      </c>
      <c r="E132" s="37" t="s">
        <v>231</v>
      </c>
      <c r="F132" s="38" t="s">
        <v>125</v>
      </c>
      <c r="G132" s="39">
        <v>81.644999999999996</v>
      </c>
      <c r="H132" s="40">
        <v>0</v>
      </c>
      <c r="I132" s="41">
        <f>ROUND(G132*H132,P4)</f>
        <v>0</v>
      </c>
      <c r="J132" s="38" t="s">
        <v>118</v>
      </c>
      <c r="O132" s="42">
        <f>I132*0.21</f>
        <v>0</v>
      </c>
      <c r="P132">
        <v>3</v>
      </c>
    </row>
    <row r="133">
      <c r="A133" s="35" t="s">
        <v>51</v>
      </c>
      <c r="B133" s="43"/>
      <c r="C133" s="44"/>
      <c r="D133" s="44"/>
      <c r="E133" s="37" t="s">
        <v>232</v>
      </c>
      <c r="F133" s="44"/>
      <c r="G133" s="44"/>
      <c r="H133" s="44"/>
      <c r="I133" s="44"/>
      <c r="J133" s="45"/>
    </row>
    <row r="134" ht="28.8">
      <c r="A134" s="35" t="s">
        <v>53</v>
      </c>
      <c r="B134" s="43"/>
      <c r="C134" s="44"/>
      <c r="D134" s="44"/>
      <c r="E134" s="46" t="s">
        <v>233</v>
      </c>
      <c r="F134" s="44"/>
      <c r="G134" s="44"/>
      <c r="H134" s="44"/>
      <c r="I134" s="44"/>
      <c r="J134" s="45"/>
    </row>
    <row r="135" ht="187.2">
      <c r="A135" s="35" t="s">
        <v>55</v>
      </c>
      <c r="B135" s="43"/>
      <c r="C135" s="44"/>
      <c r="D135" s="44"/>
      <c r="E135" s="37" t="s">
        <v>229</v>
      </c>
      <c r="F135" s="44"/>
      <c r="G135" s="44"/>
      <c r="H135" s="44"/>
      <c r="I135" s="44"/>
      <c r="J135" s="45"/>
    </row>
    <row r="136">
      <c r="A136" s="35" t="s">
        <v>46</v>
      </c>
      <c r="B136" s="35">
        <v>32</v>
      </c>
      <c r="C136" s="36" t="s">
        <v>234</v>
      </c>
      <c r="D136" s="35" t="s">
        <v>48</v>
      </c>
      <c r="E136" s="37" t="s">
        <v>235</v>
      </c>
      <c r="F136" s="38" t="s">
        <v>125</v>
      </c>
      <c r="G136" s="39">
        <v>10.842000000000001</v>
      </c>
      <c r="H136" s="40">
        <v>0</v>
      </c>
      <c r="I136" s="41">
        <f>ROUND(G136*H136,P4)</f>
        <v>0</v>
      </c>
      <c r="J136" s="38" t="s">
        <v>118</v>
      </c>
      <c r="O136" s="42">
        <f>I136*0.21</f>
        <v>0</v>
      </c>
      <c r="P136">
        <v>3</v>
      </c>
    </row>
    <row r="137">
      <c r="A137" s="35" t="s">
        <v>51</v>
      </c>
      <c r="B137" s="43"/>
      <c r="C137" s="44"/>
      <c r="D137" s="44"/>
      <c r="E137" s="37" t="s">
        <v>236</v>
      </c>
      <c r="F137" s="44"/>
      <c r="G137" s="44"/>
      <c r="H137" s="44"/>
      <c r="I137" s="44"/>
      <c r="J137" s="45"/>
    </row>
    <row r="138">
      <c r="A138" s="35" t="s">
        <v>53</v>
      </c>
      <c r="B138" s="43"/>
      <c r="C138" s="44"/>
      <c r="D138" s="44"/>
      <c r="E138" s="46" t="s">
        <v>237</v>
      </c>
      <c r="F138" s="44"/>
      <c r="G138" s="44"/>
      <c r="H138" s="44"/>
      <c r="I138" s="44"/>
      <c r="J138" s="45"/>
    </row>
    <row r="139" ht="187.2">
      <c r="A139" s="35" t="s">
        <v>55</v>
      </c>
      <c r="B139" s="43"/>
      <c r="C139" s="44"/>
      <c r="D139" s="44"/>
      <c r="E139" s="37" t="s">
        <v>229</v>
      </c>
      <c r="F139" s="44"/>
      <c r="G139" s="44"/>
      <c r="H139" s="44"/>
      <c r="I139" s="44"/>
      <c r="J139" s="45"/>
    </row>
    <row r="140">
      <c r="A140" s="35" t="s">
        <v>46</v>
      </c>
      <c r="B140" s="35">
        <v>33</v>
      </c>
      <c r="C140" s="36" t="s">
        <v>238</v>
      </c>
      <c r="D140" s="35" t="s">
        <v>48</v>
      </c>
      <c r="E140" s="37" t="s">
        <v>239</v>
      </c>
      <c r="F140" s="38" t="s">
        <v>125</v>
      </c>
      <c r="G140" s="39">
        <v>81.644999999999996</v>
      </c>
      <c r="H140" s="40">
        <v>0</v>
      </c>
      <c r="I140" s="41">
        <f>ROUND(G140*H140,P4)</f>
        <v>0</v>
      </c>
      <c r="J140" s="38" t="s">
        <v>118</v>
      </c>
      <c r="O140" s="42">
        <f>I140*0.21</f>
        <v>0</v>
      </c>
      <c r="P140">
        <v>3</v>
      </c>
    </row>
    <row r="141">
      <c r="A141" s="35" t="s">
        <v>51</v>
      </c>
      <c r="B141" s="43"/>
      <c r="C141" s="44"/>
      <c r="D141" s="44"/>
      <c r="E141" s="37" t="s">
        <v>240</v>
      </c>
      <c r="F141" s="44"/>
      <c r="G141" s="44"/>
      <c r="H141" s="44"/>
      <c r="I141" s="44"/>
      <c r="J141" s="45"/>
    </row>
    <row r="142" ht="28.8">
      <c r="A142" s="35" t="s">
        <v>53</v>
      </c>
      <c r="B142" s="43"/>
      <c r="C142" s="44"/>
      <c r="D142" s="44"/>
      <c r="E142" s="46" t="s">
        <v>233</v>
      </c>
      <c r="F142" s="44"/>
      <c r="G142" s="44"/>
      <c r="H142" s="44"/>
      <c r="I142" s="44"/>
      <c r="J142" s="45"/>
    </row>
    <row r="143" ht="187.2">
      <c r="A143" s="35" t="s">
        <v>55</v>
      </c>
      <c r="B143" s="43"/>
      <c r="C143" s="44"/>
      <c r="D143" s="44"/>
      <c r="E143" s="37" t="s">
        <v>229</v>
      </c>
      <c r="F143" s="44"/>
      <c r="G143" s="44"/>
      <c r="H143" s="44"/>
      <c r="I143" s="44"/>
      <c r="J143" s="45"/>
    </row>
    <row r="144">
      <c r="A144" s="35" t="s">
        <v>46</v>
      </c>
      <c r="B144" s="35">
        <v>34</v>
      </c>
      <c r="C144" s="36" t="s">
        <v>241</v>
      </c>
      <c r="D144" s="35" t="s">
        <v>48</v>
      </c>
      <c r="E144" s="37" t="s">
        <v>242</v>
      </c>
      <c r="F144" s="38" t="s">
        <v>125</v>
      </c>
      <c r="G144" s="39">
        <v>215.93700000000001</v>
      </c>
      <c r="H144" s="40">
        <v>0</v>
      </c>
      <c r="I144" s="41">
        <f>ROUND(G144*H144,P4)</f>
        <v>0</v>
      </c>
      <c r="J144" s="38" t="s">
        <v>118</v>
      </c>
      <c r="O144" s="42">
        <f>I144*0.21</f>
        <v>0</v>
      </c>
      <c r="P144">
        <v>3</v>
      </c>
    </row>
    <row r="145" ht="28.8">
      <c r="A145" s="35" t="s">
        <v>51</v>
      </c>
      <c r="B145" s="43"/>
      <c r="C145" s="44"/>
      <c r="D145" s="44"/>
      <c r="E145" s="37" t="s">
        <v>243</v>
      </c>
      <c r="F145" s="44"/>
      <c r="G145" s="44"/>
      <c r="H145" s="44"/>
      <c r="I145" s="44"/>
      <c r="J145" s="45"/>
    </row>
    <row r="146">
      <c r="A146" s="35" t="s">
        <v>53</v>
      </c>
      <c r="B146" s="43"/>
      <c r="C146" s="44"/>
      <c r="D146" s="44"/>
      <c r="E146" s="46" t="s">
        <v>202</v>
      </c>
      <c r="F146" s="44"/>
      <c r="G146" s="44"/>
      <c r="H146" s="44"/>
      <c r="I146" s="44"/>
      <c r="J146" s="45"/>
    </row>
    <row r="147" ht="216">
      <c r="A147" s="35" t="s">
        <v>55</v>
      </c>
      <c r="B147" s="43"/>
      <c r="C147" s="44"/>
      <c r="D147" s="44"/>
      <c r="E147" s="37" t="s">
        <v>244</v>
      </c>
      <c r="F147" s="44"/>
      <c r="G147" s="44"/>
      <c r="H147" s="44"/>
      <c r="I147" s="44"/>
      <c r="J147" s="45"/>
    </row>
    <row r="148" ht="28.8">
      <c r="A148" s="35" t="s">
        <v>46</v>
      </c>
      <c r="B148" s="35">
        <v>35</v>
      </c>
      <c r="C148" s="36" t="s">
        <v>245</v>
      </c>
      <c r="D148" s="35"/>
      <c r="E148" s="37" t="s">
        <v>246</v>
      </c>
      <c r="F148" s="38" t="s">
        <v>125</v>
      </c>
      <c r="G148" s="39">
        <v>373.63799999999998</v>
      </c>
      <c r="H148" s="40">
        <v>0</v>
      </c>
      <c r="I148" s="41">
        <f>ROUND(G148*H148,P4)</f>
        <v>0</v>
      </c>
      <c r="J148" s="38" t="s">
        <v>118</v>
      </c>
      <c r="O148" s="42">
        <f>I148*0.21</f>
        <v>0</v>
      </c>
      <c r="P148">
        <v>3</v>
      </c>
    </row>
    <row r="149" ht="28.8">
      <c r="A149" s="35" t="s">
        <v>51</v>
      </c>
      <c r="B149" s="43"/>
      <c r="C149" s="44"/>
      <c r="D149" s="44"/>
      <c r="E149" s="37" t="s">
        <v>247</v>
      </c>
      <c r="F149" s="44"/>
      <c r="G149" s="44"/>
      <c r="H149" s="44"/>
      <c r="I149" s="44"/>
      <c r="J149" s="45"/>
    </row>
    <row r="150">
      <c r="A150" s="35" t="s">
        <v>53</v>
      </c>
      <c r="B150" s="43"/>
      <c r="C150" s="44"/>
      <c r="D150" s="44"/>
      <c r="E150" s="46" t="s">
        <v>248</v>
      </c>
      <c r="F150" s="44"/>
      <c r="G150" s="44"/>
      <c r="H150" s="44"/>
      <c r="I150" s="44"/>
      <c r="J150" s="45"/>
    </row>
    <row r="151" ht="216">
      <c r="A151" s="35" t="s">
        <v>55</v>
      </c>
      <c r="B151" s="43"/>
      <c r="C151" s="44"/>
      <c r="D151" s="44"/>
      <c r="E151" s="37" t="s">
        <v>244</v>
      </c>
      <c r="F151" s="44"/>
      <c r="G151" s="44"/>
      <c r="H151" s="44"/>
      <c r="I151" s="44"/>
      <c r="J151" s="45"/>
    </row>
    <row r="152">
      <c r="A152" s="35" t="s">
        <v>46</v>
      </c>
      <c r="B152" s="35">
        <v>36</v>
      </c>
      <c r="C152" s="36" t="s">
        <v>249</v>
      </c>
      <c r="D152" s="35" t="s">
        <v>66</v>
      </c>
      <c r="E152" s="37" t="s">
        <v>250</v>
      </c>
      <c r="F152" s="38" t="s">
        <v>125</v>
      </c>
      <c r="G152" s="39">
        <v>63.085999999999999</v>
      </c>
      <c r="H152" s="40">
        <v>0</v>
      </c>
      <c r="I152" s="41">
        <f>ROUND(G152*H152,P4)</f>
        <v>0</v>
      </c>
      <c r="J152" s="38" t="s">
        <v>158</v>
      </c>
      <c r="O152" s="42">
        <f>I152*0.21</f>
        <v>0</v>
      </c>
      <c r="P152">
        <v>3</v>
      </c>
    </row>
    <row r="153" ht="28.8">
      <c r="A153" s="35" t="s">
        <v>51</v>
      </c>
      <c r="B153" s="43"/>
      <c r="C153" s="44"/>
      <c r="D153" s="44"/>
      <c r="E153" s="37" t="s">
        <v>251</v>
      </c>
      <c r="F153" s="44"/>
      <c r="G153" s="44"/>
      <c r="H153" s="44"/>
      <c r="I153" s="44"/>
      <c r="J153" s="45"/>
    </row>
    <row r="154">
      <c r="A154" s="35" t="s">
        <v>53</v>
      </c>
      <c r="B154" s="43"/>
      <c r="C154" s="44"/>
      <c r="D154" s="44"/>
      <c r="E154" s="46" t="s">
        <v>252</v>
      </c>
      <c r="F154" s="44"/>
      <c r="G154" s="44"/>
      <c r="H154" s="44"/>
      <c r="I154" s="44"/>
      <c r="J154" s="45"/>
    </row>
    <row r="155" ht="216">
      <c r="A155" s="35" t="s">
        <v>55</v>
      </c>
      <c r="B155" s="43"/>
      <c r="C155" s="44"/>
      <c r="D155" s="44"/>
      <c r="E155" s="37" t="s">
        <v>244</v>
      </c>
      <c r="F155" s="44"/>
      <c r="G155" s="44"/>
      <c r="H155" s="44"/>
      <c r="I155" s="44"/>
      <c r="J155" s="45"/>
    </row>
    <row r="156">
      <c r="A156" s="35" t="s">
        <v>46</v>
      </c>
      <c r="B156" s="35">
        <v>37</v>
      </c>
      <c r="C156" s="36" t="s">
        <v>249</v>
      </c>
      <c r="D156" s="35" t="s">
        <v>70</v>
      </c>
      <c r="E156" s="37" t="s">
        <v>250</v>
      </c>
      <c r="F156" s="38" t="s">
        <v>125</v>
      </c>
      <c r="G156" s="39">
        <v>11.77</v>
      </c>
      <c r="H156" s="40">
        <v>0</v>
      </c>
      <c r="I156" s="41">
        <f>ROUND(G156*H156,P4)</f>
        <v>0</v>
      </c>
      <c r="J156" s="38" t="s">
        <v>158</v>
      </c>
      <c r="O156" s="42">
        <f>I156*0.21</f>
        <v>0</v>
      </c>
      <c r="P156">
        <v>3</v>
      </c>
    </row>
    <row r="157" ht="28.8">
      <c r="A157" s="35" t="s">
        <v>51</v>
      </c>
      <c r="B157" s="43"/>
      <c r="C157" s="44"/>
      <c r="D157" s="44"/>
      <c r="E157" s="37" t="s">
        <v>253</v>
      </c>
      <c r="F157" s="44"/>
      <c r="G157" s="44"/>
      <c r="H157" s="44"/>
      <c r="I157" s="44"/>
      <c r="J157" s="45"/>
    </row>
    <row r="158">
      <c r="A158" s="35" t="s">
        <v>53</v>
      </c>
      <c r="B158" s="43"/>
      <c r="C158" s="44"/>
      <c r="D158" s="44"/>
      <c r="E158" s="46" t="s">
        <v>254</v>
      </c>
      <c r="F158" s="44"/>
      <c r="G158" s="44"/>
      <c r="H158" s="44"/>
      <c r="I158" s="44"/>
      <c r="J158" s="45"/>
    </row>
    <row r="159" ht="216">
      <c r="A159" s="35" t="s">
        <v>55</v>
      </c>
      <c r="B159" s="43"/>
      <c r="C159" s="44"/>
      <c r="D159" s="44"/>
      <c r="E159" s="37" t="s">
        <v>244</v>
      </c>
      <c r="F159" s="44"/>
      <c r="G159" s="44"/>
      <c r="H159" s="44"/>
      <c r="I159" s="44"/>
      <c r="J159" s="45"/>
    </row>
    <row r="160">
      <c r="A160" s="35" t="s">
        <v>46</v>
      </c>
      <c r="B160" s="35">
        <v>38</v>
      </c>
      <c r="C160" s="36" t="s">
        <v>255</v>
      </c>
      <c r="D160" s="35" t="s">
        <v>66</v>
      </c>
      <c r="E160" s="37" t="s">
        <v>256</v>
      </c>
      <c r="F160" s="38" t="s">
        <v>125</v>
      </c>
      <c r="G160" s="39">
        <v>77.733999999999995</v>
      </c>
      <c r="H160" s="40">
        <v>0</v>
      </c>
      <c r="I160" s="41">
        <f>ROUND(G160*H160,P4)</f>
        <v>0</v>
      </c>
      <c r="J160" s="38" t="s">
        <v>158</v>
      </c>
      <c r="O160" s="42">
        <f>I160*0.21</f>
        <v>0</v>
      </c>
      <c r="P160">
        <v>3</v>
      </c>
    </row>
    <row r="161" ht="43.2">
      <c r="A161" s="35" t="s">
        <v>51</v>
      </c>
      <c r="B161" s="43"/>
      <c r="C161" s="44"/>
      <c r="D161" s="44"/>
      <c r="E161" s="37" t="s">
        <v>257</v>
      </c>
      <c r="F161" s="44"/>
      <c r="G161" s="44"/>
      <c r="H161" s="44"/>
      <c r="I161" s="44"/>
      <c r="J161" s="45"/>
    </row>
    <row r="162">
      <c r="A162" s="35" t="s">
        <v>53</v>
      </c>
      <c r="B162" s="43"/>
      <c r="C162" s="44"/>
      <c r="D162" s="44"/>
      <c r="E162" s="46" t="s">
        <v>258</v>
      </c>
      <c r="F162" s="44"/>
      <c r="G162" s="44"/>
      <c r="H162" s="44"/>
      <c r="I162" s="44"/>
      <c r="J162" s="45"/>
    </row>
    <row r="163" ht="216">
      <c r="A163" s="35" t="s">
        <v>55</v>
      </c>
      <c r="B163" s="43"/>
      <c r="C163" s="44"/>
      <c r="D163" s="44"/>
      <c r="E163" s="37" t="s">
        <v>244</v>
      </c>
      <c r="F163" s="44"/>
      <c r="G163" s="44"/>
      <c r="H163" s="44"/>
      <c r="I163" s="44"/>
      <c r="J163" s="45"/>
    </row>
    <row r="164">
      <c r="A164" s="35" t="s">
        <v>46</v>
      </c>
      <c r="B164" s="35">
        <v>39</v>
      </c>
      <c r="C164" s="36" t="s">
        <v>255</v>
      </c>
      <c r="D164" s="35" t="s">
        <v>70</v>
      </c>
      <c r="E164" s="37" t="s">
        <v>256</v>
      </c>
      <c r="F164" s="38" t="s">
        <v>125</v>
      </c>
      <c r="G164" s="39">
        <v>13.837999999999999</v>
      </c>
      <c r="H164" s="40">
        <v>0</v>
      </c>
      <c r="I164" s="41">
        <f>ROUND(G164*H164,P4)</f>
        <v>0</v>
      </c>
      <c r="J164" s="38" t="s">
        <v>158</v>
      </c>
      <c r="O164" s="42">
        <f>I164*0.21</f>
        <v>0</v>
      </c>
      <c r="P164">
        <v>3</v>
      </c>
    </row>
    <row r="165" ht="28.8">
      <c r="A165" s="35" t="s">
        <v>51</v>
      </c>
      <c r="B165" s="43"/>
      <c r="C165" s="44"/>
      <c r="D165" s="44"/>
      <c r="E165" s="37" t="s">
        <v>259</v>
      </c>
      <c r="F165" s="44"/>
      <c r="G165" s="44"/>
      <c r="H165" s="44"/>
      <c r="I165" s="44"/>
      <c r="J165" s="45"/>
    </row>
    <row r="166">
      <c r="A166" s="35" t="s">
        <v>53</v>
      </c>
      <c r="B166" s="43"/>
      <c r="C166" s="44"/>
      <c r="D166" s="44"/>
      <c r="E166" s="46" t="s">
        <v>260</v>
      </c>
      <c r="F166" s="44"/>
      <c r="G166" s="44"/>
      <c r="H166" s="44"/>
      <c r="I166" s="44"/>
      <c r="J166" s="45"/>
    </row>
    <row r="167" ht="216">
      <c r="A167" s="35" t="s">
        <v>55</v>
      </c>
      <c r="B167" s="43"/>
      <c r="C167" s="44"/>
      <c r="D167" s="44"/>
      <c r="E167" s="37" t="s">
        <v>244</v>
      </c>
      <c r="F167" s="44"/>
      <c r="G167" s="44"/>
      <c r="H167" s="44"/>
      <c r="I167" s="44"/>
      <c r="J167" s="45"/>
    </row>
    <row r="168">
      <c r="A168" s="35" t="s">
        <v>46</v>
      </c>
      <c r="B168" s="35">
        <v>40</v>
      </c>
      <c r="C168" s="36" t="s">
        <v>261</v>
      </c>
      <c r="D168" s="35" t="s">
        <v>66</v>
      </c>
      <c r="E168" s="37" t="s">
        <v>262</v>
      </c>
      <c r="F168" s="38" t="s">
        <v>125</v>
      </c>
      <c r="G168" s="39">
        <v>163.92400000000001</v>
      </c>
      <c r="H168" s="40">
        <v>0</v>
      </c>
      <c r="I168" s="41">
        <f>ROUND(G168*H168,P4)</f>
        <v>0</v>
      </c>
      <c r="J168" s="38" t="s">
        <v>158</v>
      </c>
      <c r="O168" s="42">
        <f>I168*0.21</f>
        <v>0</v>
      </c>
      <c r="P168">
        <v>3</v>
      </c>
    </row>
    <row r="169" ht="28.8">
      <c r="A169" s="35" t="s">
        <v>51</v>
      </c>
      <c r="B169" s="43"/>
      <c r="C169" s="44"/>
      <c r="D169" s="44"/>
      <c r="E169" s="37" t="s">
        <v>263</v>
      </c>
      <c r="F169" s="44"/>
      <c r="G169" s="44"/>
      <c r="H169" s="44"/>
      <c r="I169" s="44"/>
      <c r="J169" s="45"/>
    </row>
    <row r="170">
      <c r="A170" s="35" t="s">
        <v>53</v>
      </c>
      <c r="B170" s="43"/>
      <c r="C170" s="44"/>
      <c r="D170" s="44"/>
      <c r="E170" s="46" t="s">
        <v>264</v>
      </c>
      <c r="F170" s="44"/>
      <c r="G170" s="44"/>
      <c r="H170" s="44"/>
      <c r="I170" s="44"/>
      <c r="J170" s="45"/>
    </row>
    <row r="171" ht="201.6">
      <c r="A171" s="35" t="s">
        <v>55</v>
      </c>
      <c r="B171" s="43"/>
      <c r="C171" s="44"/>
      <c r="D171" s="44"/>
      <c r="E171" s="37" t="s">
        <v>265</v>
      </c>
      <c r="F171" s="44"/>
      <c r="G171" s="44"/>
      <c r="H171" s="44"/>
      <c r="I171" s="44"/>
      <c r="J171" s="45"/>
    </row>
    <row r="172">
      <c r="A172" s="35" t="s">
        <v>46</v>
      </c>
      <c r="B172" s="35">
        <v>41</v>
      </c>
      <c r="C172" s="36" t="s">
        <v>261</v>
      </c>
      <c r="D172" s="35" t="s">
        <v>70</v>
      </c>
      <c r="E172" s="37" t="s">
        <v>262</v>
      </c>
      <c r="F172" s="38" t="s">
        <v>125</v>
      </c>
      <c r="G172" s="39">
        <v>11.640000000000001</v>
      </c>
      <c r="H172" s="40">
        <v>0</v>
      </c>
      <c r="I172" s="41">
        <f>ROUND(G172*H172,P4)</f>
        <v>0</v>
      </c>
      <c r="J172" s="38" t="s">
        <v>158</v>
      </c>
      <c r="O172" s="42">
        <f>I172*0.21</f>
        <v>0</v>
      </c>
      <c r="P172">
        <v>3</v>
      </c>
    </row>
    <row r="173" ht="43.2">
      <c r="A173" s="35" t="s">
        <v>51</v>
      </c>
      <c r="B173" s="43"/>
      <c r="C173" s="44"/>
      <c r="D173" s="44"/>
      <c r="E173" s="37" t="s">
        <v>266</v>
      </c>
      <c r="F173" s="44"/>
      <c r="G173" s="44"/>
      <c r="H173" s="44"/>
      <c r="I173" s="44"/>
      <c r="J173" s="45"/>
    </row>
    <row r="174">
      <c r="A174" s="35" t="s">
        <v>53</v>
      </c>
      <c r="B174" s="43"/>
      <c r="C174" s="44"/>
      <c r="D174" s="44"/>
      <c r="E174" s="46" t="s">
        <v>267</v>
      </c>
      <c r="F174" s="44"/>
      <c r="G174" s="44"/>
      <c r="H174" s="44"/>
      <c r="I174" s="44"/>
      <c r="J174" s="45"/>
    </row>
    <row r="175" ht="201.6">
      <c r="A175" s="35" t="s">
        <v>55</v>
      </c>
      <c r="B175" s="43"/>
      <c r="C175" s="44"/>
      <c r="D175" s="44"/>
      <c r="E175" s="37" t="s">
        <v>265</v>
      </c>
      <c r="F175" s="44"/>
      <c r="G175" s="44"/>
      <c r="H175" s="44"/>
      <c r="I175" s="44"/>
      <c r="J175" s="45"/>
    </row>
    <row r="176">
      <c r="A176" s="35" t="s">
        <v>46</v>
      </c>
      <c r="B176" s="35">
        <v>42</v>
      </c>
      <c r="C176" s="36" t="s">
        <v>268</v>
      </c>
      <c r="D176" s="35" t="s">
        <v>48</v>
      </c>
      <c r="E176" s="37" t="s">
        <v>269</v>
      </c>
      <c r="F176" s="38" t="s">
        <v>125</v>
      </c>
      <c r="G176" s="39">
        <v>212.47399999999999</v>
      </c>
      <c r="H176" s="40">
        <v>0</v>
      </c>
      <c r="I176" s="41">
        <f>ROUND(G176*H176,P4)</f>
        <v>0</v>
      </c>
      <c r="J176" s="38" t="s">
        <v>118</v>
      </c>
      <c r="O176" s="42">
        <f>I176*0.21</f>
        <v>0</v>
      </c>
      <c r="P176">
        <v>3</v>
      </c>
    </row>
    <row r="177">
      <c r="A177" s="35" t="s">
        <v>51</v>
      </c>
      <c r="B177" s="43"/>
      <c r="C177" s="44"/>
      <c r="D177" s="44"/>
      <c r="E177" s="37" t="s">
        <v>270</v>
      </c>
      <c r="F177" s="44"/>
      <c r="G177" s="44"/>
      <c r="H177" s="44"/>
      <c r="I177" s="44"/>
      <c r="J177" s="45"/>
    </row>
    <row r="178" ht="43.2">
      <c r="A178" s="35" t="s">
        <v>53</v>
      </c>
      <c r="B178" s="43"/>
      <c r="C178" s="44"/>
      <c r="D178" s="44"/>
      <c r="E178" s="46" t="s">
        <v>271</v>
      </c>
      <c r="F178" s="44"/>
      <c r="G178" s="44"/>
      <c r="H178" s="44"/>
      <c r="I178" s="44"/>
      <c r="J178" s="45"/>
    </row>
    <row r="179" ht="129.6">
      <c r="A179" s="35" t="s">
        <v>55</v>
      </c>
      <c r="B179" s="43"/>
      <c r="C179" s="44"/>
      <c r="D179" s="44"/>
      <c r="E179" s="37" t="s">
        <v>272</v>
      </c>
      <c r="F179" s="44"/>
      <c r="G179" s="44"/>
      <c r="H179" s="44"/>
      <c r="I179" s="44"/>
      <c r="J179" s="45"/>
    </row>
    <row r="180">
      <c r="A180" s="35" t="s">
        <v>46</v>
      </c>
      <c r="B180" s="35">
        <v>43</v>
      </c>
      <c r="C180" s="36" t="s">
        <v>273</v>
      </c>
      <c r="D180" s="35" t="s">
        <v>48</v>
      </c>
      <c r="E180" s="37" t="s">
        <v>274</v>
      </c>
      <c r="F180" s="38" t="s">
        <v>125</v>
      </c>
      <c r="G180" s="39">
        <v>832.23400000000004</v>
      </c>
      <c r="H180" s="40">
        <v>0</v>
      </c>
      <c r="I180" s="41">
        <f>ROUND(G180*H180,P4)</f>
        <v>0</v>
      </c>
      <c r="J180" s="38" t="s">
        <v>118</v>
      </c>
      <c r="O180" s="42">
        <f>I180*0.21</f>
        <v>0</v>
      </c>
      <c r="P180">
        <v>3</v>
      </c>
    </row>
    <row r="181" ht="28.8">
      <c r="A181" s="35" t="s">
        <v>51</v>
      </c>
      <c r="B181" s="43"/>
      <c r="C181" s="44"/>
      <c r="D181" s="44"/>
      <c r="E181" s="37" t="s">
        <v>275</v>
      </c>
      <c r="F181" s="44"/>
      <c r="G181" s="44"/>
      <c r="H181" s="44"/>
      <c r="I181" s="44"/>
      <c r="J181" s="45"/>
    </row>
    <row r="182">
      <c r="A182" s="35" t="s">
        <v>53</v>
      </c>
      <c r="B182" s="43"/>
      <c r="C182" s="44"/>
      <c r="D182" s="44"/>
      <c r="E182" s="46" t="s">
        <v>276</v>
      </c>
      <c r="F182" s="44"/>
      <c r="G182" s="44"/>
      <c r="H182" s="44"/>
      <c r="I182" s="44"/>
      <c r="J182" s="45"/>
    </row>
    <row r="183" ht="129.6">
      <c r="A183" s="35" t="s">
        <v>55</v>
      </c>
      <c r="B183" s="43"/>
      <c r="C183" s="44"/>
      <c r="D183" s="44"/>
      <c r="E183" s="37" t="s">
        <v>272</v>
      </c>
      <c r="F183" s="44"/>
      <c r="G183" s="44"/>
      <c r="H183" s="44"/>
      <c r="I183" s="44"/>
      <c r="J183" s="45"/>
    </row>
    <row r="184">
      <c r="A184" s="29" t="s">
        <v>43</v>
      </c>
      <c r="B184" s="30"/>
      <c r="C184" s="31" t="s">
        <v>277</v>
      </c>
      <c r="D184" s="32"/>
      <c r="E184" s="29" t="s">
        <v>278</v>
      </c>
      <c r="F184" s="32"/>
      <c r="G184" s="32"/>
      <c r="H184" s="32"/>
      <c r="I184" s="33">
        <f>SUMIFS(I185:I204,A185:A204,"P")</f>
        <v>0</v>
      </c>
      <c r="J184" s="34"/>
    </row>
    <row r="185">
      <c r="A185" s="35" t="s">
        <v>46</v>
      </c>
      <c r="B185" s="35">
        <v>44</v>
      </c>
      <c r="C185" s="36" t="s">
        <v>279</v>
      </c>
      <c r="D185" s="35" t="s">
        <v>48</v>
      </c>
      <c r="E185" s="37" t="s">
        <v>280</v>
      </c>
      <c r="F185" s="38" t="s">
        <v>79</v>
      </c>
      <c r="G185" s="39">
        <v>5</v>
      </c>
      <c r="H185" s="40">
        <v>0</v>
      </c>
      <c r="I185" s="41">
        <f>ROUND(G185*H185,P4)</f>
        <v>0</v>
      </c>
      <c r="J185" s="38" t="s">
        <v>118</v>
      </c>
      <c r="O185" s="42">
        <f>I185*0.21</f>
        <v>0</v>
      </c>
      <c r="P185">
        <v>3</v>
      </c>
    </row>
    <row r="186" ht="28.8">
      <c r="A186" s="35" t="s">
        <v>51</v>
      </c>
      <c r="B186" s="43"/>
      <c r="C186" s="44"/>
      <c r="D186" s="44"/>
      <c r="E186" s="37" t="s">
        <v>281</v>
      </c>
      <c r="F186" s="44"/>
      <c r="G186" s="44"/>
      <c r="H186" s="44"/>
      <c r="I186" s="44"/>
      <c r="J186" s="45"/>
    </row>
    <row r="187">
      <c r="A187" s="35" t="s">
        <v>53</v>
      </c>
      <c r="B187" s="43"/>
      <c r="C187" s="44"/>
      <c r="D187" s="44"/>
      <c r="E187" s="46" t="s">
        <v>282</v>
      </c>
      <c r="F187" s="44"/>
      <c r="G187" s="44"/>
      <c r="H187" s="44"/>
      <c r="I187" s="44"/>
      <c r="J187" s="45"/>
    </row>
    <row r="188" ht="57.6">
      <c r="A188" s="35" t="s">
        <v>55</v>
      </c>
      <c r="B188" s="43"/>
      <c r="C188" s="44"/>
      <c r="D188" s="44"/>
      <c r="E188" s="37" t="s">
        <v>283</v>
      </c>
      <c r="F188" s="44"/>
      <c r="G188" s="44"/>
      <c r="H188" s="44"/>
      <c r="I188" s="44"/>
      <c r="J188" s="45"/>
    </row>
    <row r="189">
      <c r="A189" s="35" t="s">
        <v>46</v>
      </c>
      <c r="B189" s="35">
        <v>45</v>
      </c>
      <c r="C189" s="36" t="s">
        <v>284</v>
      </c>
      <c r="D189" s="35" t="s">
        <v>48</v>
      </c>
      <c r="E189" s="37" t="s">
        <v>285</v>
      </c>
      <c r="F189" s="38" t="s">
        <v>79</v>
      </c>
      <c r="G189" s="39">
        <v>2</v>
      </c>
      <c r="H189" s="40">
        <v>0</v>
      </c>
      <c r="I189" s="41">
        <f>ROUND(G189*H189,P4)</f>
        <v>0</v>
      </c>
      <c r="J189" s="38" t="s">
        <v>118</v>
      </c>
      <c r="O189" s="42">
        <f>I189*0.21</f>
        <v>0</v>
      </c>
      <c r="P189">
        <v>3</v>
      </c>
    </row>
    <row r="190">
      <c r="A190" s="35" t="s">
        <v>51</v>
      </c>
      <c r="B190" s="43"/>
      <c r="C190" s="44"/>
      <c r="D190" s="44"/>
      <c r="E190" s="37" t="s">
        <v>286</v>
      </c>
      <c r="F190" s="44"/>
      <c r="G190" s="44"/>
      <c r="H190" s="44"/>
      <c r="I190" s="44"/>
      <c r="J190" s="45"/>
    </row>
    <row r="191">
      <c r="A191" s="35" t="s">
        <v>53</v>
      </c>
      <c r="B191" s="43"/>
      <c r="C191" s="44"/>
      <c r="D191" s="44"/>
      <c r="E191" s="46" t="s">
        <v>287</v>
      </c>
      <c r="F191" s="44"/>
      <c r="G191" s="44"/>
      <c r="H191" s="44"/>
      <c r="I191" s="44"/>
      <c r="J191" s="45"/>
    </row>
    <row r="192" ht="86.4">
      <c r="A192" s="35" t="s">
        <v>55</v>
      </c>
      <c r="B192" s="43"/>
      <c r="C192" s="44"/>
      <c r="D192" s="44"/>
      <c r="E192" s="37" t="s">
        <v>288</v>
      </c>
      <c r="F192" s="44"/>
      <c r="G192" s="44"/>
      <c r="H192" s="44"/>
      <c r="I192" s="44"/>
      <c r="J192" s="45"/>
    </row>
    <row r="193">
      <c r="A193" s="35" t="s">
        <v>46</v>
      </c>
      <c r="B193" s="35">
        <v>46</v>
      </c>
      <c r="C193" s="36" t="s">
        <v>289</v>
      </c>
      <c r="D193" s="35" t="s">
        <v>48</v>
      </c>
      <c r="E193" s="37" t="s">
        <v>290</v>
      </c>
      <c r="F193" s="38" t="s">
        <v>79</v>
      </c>
      <c r="G193" s="39">
        <v>1</v>
      </c>
      <c r="H193" s="40">
        <v>0</v>
      </c>
      <c r="I193" s="41">
        <f>ROUND(G193*H193,P4)</f>
        <v>0</v>
      </c>
      <c r="J193" s="38" t="s">
        <v>118</v>
      </c>
      <c r="O193" s="42">
        <f>I193*0.21</f>
        <v>0</v>
      </c>
      <c r="P193">
        <v>3</v>
      </c>
    </row>
    <row r="194">
      <c r="A194" s="35" t="s">
        <v>51</v>
      </c>
      <c r="B194" s="43"/>
      <c r="C194" s="44"/>
      <c r="D194" s="44"/>
      <c r="E194" s="37" t="s">
        <v>291</v>
      </c>
      <c r="F194" s="44"/>
      <c r="G194" s="44"/>
      <c r="H194" s="44"/>
      <c r="I194" s="44"/>
      <c r="J194" s="45"/>
    </row>
    <row r="195">
      <c r="A195" s="35" t="s">
        <v>53</v>
      </c>
      <c r="B195" s="43"/>
      <c r="C195" s="44"/>
      <c r="D195" s="44"/>
      <c r="E195" s="46" t="s">
        <v>54</v>
      </c>
      <c r="F195" s="44"/>
      <c r="G195" s="44"/>
      <c r="H195" s="44"/>
      <c r="I195" s="44"/>
      <c r="J195" s="45"/>
    </row>
    <row r="196" ht="86.4">
      <c r="A196" s="35" t="s">
        <v>55</v>
      </c>
      <c r="B196" s="43"/>
      <c r="C196" s="44"/>
      <c r="D196" s="44"/>
      <c r="E196" s="37" t="s">
        <v>288</v>
      </c>
      <c r="F196" s="44"/>
      <c r="G196" s="44"/>
      <c r="H196" s="44"/>
      <c r="I196" s="44"/>
      <c r="J196" s="45"/>
    </row>
    <row r="197">
      <c r="A197" s="35" t="s">
        <v>46</v>
      </c>
      <c r="B197" s="35">
        <v>47</v>
      </c>
      <c r="C197" s="36" t="s">
        <v>292</v>
      </c>
      <c r="D197" s="35" t="s">
        <v>48</v>
      </c>
      <c r="E197" s="37" t="s">
        <v>293</v>
      </c>
      <c r="F197" s="38" t="s">
        <v>79</v>
      </c>
      <c r="G197" s="39">
        <v>6</v>
      </c>
      <c r="H197" s="40">
        <v>0</v>
      </c>
      <c r="I197" s="41">
        <f>ROUND(G197*H197,P4)</f>
        <v>0</v>
      </c>
      <c r="J197" s="38" t="s">
        <v>118</v>
      </c>
      <c r="O197" s="42">
        <f>I197*0.21</f>
        <v>0</v>
      </c>
      <c r="P197">
        <v>3</v>
      </c>
    </row>
    <row r="198" ht="72">
      <c r="A198" s="35" t="s">
        <v>51</v>
      </c>
      <c r="B198" s="43"/>
      <c r="C198" s="44"/>
      <c r="D198" s="44"/>
      <c r="E198" s="37" t="s">
        <v>294</v>
      </c>
      <c r="F198" s="44"/>
      <c r="G198" s="44"/>
      <c r="H198" s="44"/>
      <c r="I198" s="44"/>
      <c r="J198" s="45"/>
    </row>
    <row r="199" ht="43.2">
      <c r="A199" s="35" t="s">
        <v>53</v>
      </c>
      <c r="B199" s="43"/>
      <c r="C199" s="44"/>
      <c r="D199" s="44"/>
      <c r="E199" s="46" t="s">
        <v>295</v>
      </c>
      <c r="F199" s="44"/>
      <c r="G199" s="44"/>
      <c r="H199" s="44"/>
      <c r="I199" s="44"/>
      <c r="J199" s="45"/>
    </row>
    <row r="200" ht="72">
      <c r="A200" s="35" t="s">
        <v>55</v>
      </c>
      <c r="B200" s="43"/>
      <c r="C200" s="44"/>
      <c r="D200" s="44"/>
      <c r="E200" s="37" t="s">
        <v>296</v>
      </c>
      <c r="F200" s="44"/>
      <c r="G200" s="44"/>
      <c r="H200" s="44"/>
      <c r="I200" s="44"/>
      <c r="J200" s="45"/>
    </row>
    <row r="201">
      <c r="A201" s="35" t="s">
        <v>46</v>
      </c>
      <c r="B201" s="35">
        <v>48</v>
      </c>
      <c r="C201" s="36" t="s">
        <v>297</v>
      </c>
      <c r="D201" s="35" t="s">
        <v>48</v>
      </c>
      <c r="E201" s="37" t="s">
        <v>298</v>
      </c>
      <c r="F201" s="38" t="s">
        <v>79</v>
      </c>
      <c r="G201" s="39">
        <v>3</v>
      </c>
      <c r="H201" s="40">
        <v>0</v>
      </c>
      <c r="I201" s="41">
        <f>ROUND(G201*H201,P4)</f>
        <v>0</v>
      </c>
      <c r="J201" s="38" t="s">
        <v>118</v>
      </c>
      <c r="O201" s="42">
        <f>I201*0.21</f>
        <v>0</v>
      </c>
      <c r="P201">
        <v>3</v>
      </c>
    </row>
    <row r="202" ht="28.8">
      <c r="A202" s="35" t="s">
        <v>51</v>
      </c>
      <c r="B202" s="43"/>
      <c r="C202" s="44"/>
      <c r="D202" s="44"/>
      <c r="E202" s="37" t="s">
        <v>299</v>
      </c>
      <c r="F202" s="44"/>
      <c r="G202" s="44"/>
      <c r="H202" s="44"/>
      <c r="I202" s="44"/>
      <c r="J202" s="45"/>
    </row>
    <row r="203">
      <c r="A203" s="35" t="s">
        <v>53</v>
      </c>
      <c r="B203" s="43"/>
      <c r="C203" s="44"/>
      <c r="D203" s="44"/>
      <c r="E203" s="46" t="s">
        <v>300</v>
      </c>
      <c r="F203" s="44"/>
      <c r="G203" s="44"/>
      <c r="H203" s="44"/>
      <c r="I203" s="44"/>
      <c r="J203" s="45"/>
    </row>
    <row r="204" ht="72">
      <c r="A204" s="35" t="s">
        <v>55</v>
      </c>
      <c r="B204" s="43"/>
      <c r="C204" s="44"/>
      <c r="D204" s="44"/>
      <c r="E204" s="37" t="s">
        <v>296</v>
      </c>
      <c r="F204" s="44"/>
      <c r="G204" s="44"/>
      <c r="H204" s="44"/>
      <c r="I204" s="44"/>
      <c r="J204" s="45"/>
    </row>
    <row r="205">
      <c r="A205" s="29" t="s">
        <v>43</v>
      </c>
      <c r="B205" s="30"/>
      <c r="C205" s="31" t="s">
        <v>301</v>
      </c>
      <c r="D205" s="32"/>
      <c r="E205" s="29" t="s">
        <v>302</v>
      </c>
      <c r="F205" s="32"/>
      <c r="G205" s="32"/>
      <c r="H205" s="32"/>
      <c r="I205" s="33">
        <f>SUMIFS(I206:I305,A206:A305,"P")</f>
        <v>0</v>
      </c>
      <c r="J205" s="34"/>
    </row>
    <row r="206" ht="28.8">
      <c r="A206" s="35" t="s">
        <v>46</v>
      </c>
      <c r="B206" s="35">
        <v>49</v>
      </c>
      <c r="C206" s="36" t="s">
        <v>303</v>
      </c>
      <c r="D206" s="35" t="s">
        <v>48</v>
      </c>
      <c r="E206" s="37" t="s">
        <v>304</v>
      </c>
      <c r="F206" s="38" t="s">
        <v>79</v>
      </c>
      <c r="G206" s="39">
        <v>16</v>
      </c>
      <c r="H206" s="40">
        <v>0</v>
      </c>
      <c r="I206" s="41">
        <f>ROUND(G206*H206,P4)</f>
        <v>0</v>
      </c>
      <c r="J206" s="38" t="s">
        <v>118</v>
      </c>
      <c r="O206" s="42">
        <f>I206*0.21</f>
        <v>0</v>
      </c>
      <c r="P206">
        <v>3</v>
      </c>
    </row>
    <row r="207">
      <c r="A207" s="35" t="s">
        <v>51</v>
      </c>
      <c r="B207" s="43"/>
      <c r="C207" s="44"/>
      <c r="D207" s="44"/>
      <c r="E207" s="50" t="s">
        <v>48</v>
      </c>
      <c r="F207" s="44"/>
      <c r="G207" s="44"/>
      <c r="H207" s="44"/>
      <c r="I207" s="44"/>
      <c r="J207" s="45"/>
    </row>
    <row r="208" ht="129.6">
      <c r="A208" s="35" t="s">
        <v>53</v>
      </c>
      <c r="B208" s="43"/>
      <c r="C208" s="44"/>
      <c r="D208" s="44"/>
      <c r="E208" s="46" t="s">
        <v>305</v>
      </c>
      <c r="F208" s="44"/>
      <c r="G208" s="44"/>
      <c r="H208" s="44"/>
      <c r="I208" s="44"/>
      <c r="J208" s="45"/>
    </row>
    <row r="209" ht="72">
      <c r="A209" s="35" t="s">
        <v>55</v>
      </c>
      <c r="B209" s="43"/>
      <c r="C209" s="44"/>
      <c r="D209" s="44"/>
      <c r="E209" s="37" t="s">
        <v>306</v>
      </c>
      <c r="F209" s="44"/>
      <c r="G209" s="44"/>
      <c r="H209" s="44"/>
      <c r="I209" s="44"/>
      <c r="J209" s="45"/>
    </row>
    <row r="210" ht="28.8">
      <c r="A210" s="35" t="s">
        <v>46</v>
      </c>
      <c r="B210" s="35">
        <v>50</v>
      </c>
      <c r="C210" s="36" t="s">
        <v>307</v>
      </c>
      <c r="D210" s="35" t="s">
        <v>48</v>
      </c>
      <c r="E210" s="37" t="s">
        <v>308</v>
      </c>
      <c r="F210" s="38" t="s">
        <v>79</v>
      </c>
      <c r="G210" s="39">
        <v>1</v>
      </c>
      <c r="H210" s="40">
        <v>0</v>
      </c>
      <c r="I210" s="41">
        <f>ROUND(G210*H210,P4)</f>
        <v>0</v>
      </c>
      <c r="J210" s="38" t="s">
        <v>118</v>
      </c>
      <c r="O210" s="42">
        <f>I210*0.21</f>
        <v>0</v>
      </c>
      <c r="P210">
        <v>3</v>
      </c>
    </row>
    <row r="211">
      <c r="A211" s="35" t="s">
        <v>51</v>
      </c>
      <c r="B211" s="43"/>
      <c r="C211" s="44"/>
      <c r="D211" s="44"/>
      <c r="E211" s="50" t="s">
        <v>48</v>
      </c>
      <c r="F211" s="44"/>
      <c r="G211" s="44"/>
      <c r="H211" s="44"/>
      <c r="I211" s="44"/>
      <c r="J211" s="45"/>
    </row>
    <row r="212">
      <c r="A212" s="35" t="s">
        <v>53</v>
      </c>
      <c r="B212" s="43"/>
      <c r="C212" s="44"/>
      <c r="D212" s="44"/>
      <c r="E212" s="46" t="s">
        <v>309</v>
      </c>
      <c r="F212" s="44"/>
      <c r="G212" s="44"/>
      <c r="H212" s="44"/>
      <c r="I212" s="44"/>
      <c r="J212" s="45"/>
    </row>
    <row r="213" ht="57.6">
      <c r="A213" s="35" t="s">
        <v>55</v>
      </c>
      <c r="B213" s="43"/>
      <c r="C213" s="44"/>
      <c r="D213" s="44"/>
      <c r="E213" s="37" t="s">
        <v>310</v>
      </c>
      <c r="F213" s="44"/>
      <c r="G213" s="44"/>
      <c r="H213" s="44"/>
      <c r="I213" s="44"/>
      <c r="J213" s="45"/>
    </row>
    <row r="214" ht="28.8">
      <c r="A214" s="35" t="s">
        <v>46</v>
      </c>
      <c r="B214" s="35">
        <v>51</v>
      </c>
      <c r="C214" s="36" t="s">
        <v>311</v>
      </c>
      <c r="D214" s="35" t="s">
        <v>48</v>
      </c>
      <c r="E214" s="37" t="s">
        <v>312</v>
      </c>
      <c r="F214" s="38" t="s">
        <v>79</v>
      </c>
      <c r="G214" s="39">
        <v>2</v>
      </c>
      <c r="H214" s="40">
        <v>0</v>
      </c>
      <c r="I214" s="41">
        <f>ROUND(G214*H214,P4)</f>
        <v>0</v>
      </c>
      <c r="J214" s="38" t="s">
        <v>118</v>
      </c>
      <c r="O214" s="42">
        <f>I214*0.21</f>
        <v>0</v>
      </c>
      <c r="P214">
        <v>3</v>
      </c>
    </row>
    <row r="215">
      <c r="A215" s="35" t="s">
        <v>51</v>
      </c>
      <c r="B215" s="43"/>
      <c r="C215" s="44"/>
      <c r="D215" s="44"/>
      <c r="E215" s="50" t="s">
        <v>48</v>
      </c>
      <c r="F215" s="44"/>
      <c r="G215" s="44"/>
      <c r="H215" s="44"/>
      <c r="I215" s="44"/>
      <c r="J215" s="45"/>
    </row>
    <row r="216" ht="43.2">
      <c r="A216" s="35" t="s">
        <v>53</v>
      </c>
      <c r="B216" s="43"/>
      <c r="C216" s="44"/>
      <c r="D216" s="44"/>
      <c r="E216" s="46" t="s">
        <v>313</v>
      </c>
      <c r="F216" s="44"/>
      <c r="G216" s="44"/>
      <c r="H216" s="44"/>
      <c r="I216" s="44"/>
      <c r="J216" s="45"/>
    </row>
    <row r="217" ht="86.4">
      <c r="A217" s="35" t="s">
        <v>55</v>
      </c>
      <c r="B217" s="43"/>
      <c r="C217" s="44"/>
      <c r="D217" s="44"/>
      <c r="E217" s="37" t="s">
        <v>314</v>
      </c>
      <c r="F217" s="44"/>
      <c r="G217" s="44"/>
      <c r="H217" s="44"/>
      <c r="I217" s="44"/>
      <c r="J217" s="45"/>
    </row>
    <row r="218">
      <c r="A218" s="35" t="s">
        <v>46</v>
      </c>
      <c r="B218" s="35">
        <v>52</v>
      </c>
      <c r="C218" s="36" t="s">
        <v>315</v>
      </c>
      <c r="D218" s="35" t="s">
        <v>48</v>
      </c>
      <c r="E218" s="37" t="s">
        <v>316</v>
      </c>
      <c r="F218" s="38" t="s">
        <v>125</v>
      </c>
      <c r="G218" s="39">
        <v>26.824000000000002</v>
      </c>
      <c r="H218" s="40">
        <v>0</v>
      </c>
      <c r="I218" s="41">
        <f>ROUND(G218*H218,P4)</f>
        <v>0</v>
      </c>
      <c r="J218" s="38" t="s">
        <v>118</v>
      </c>
      <c r="O218" s="42">
        <f>I218*0.21</f>
        <v>0</v>
      </c>
      <c r="P218">
        <v>3</v>
      </c>
    </row>
    <row r="219">
      <c r="A219" s="35" t="s">
        <v>51</v>
      </c>
      <c r="B219" s="43"/>
      <c r="C219" s="44"/>
      <c r="D219" s="44"/>
      <c r="E219" s="50" t="s">
        <v>48</v>
      </c>
      <c r="F219" s="44"/>
      <c r="G219" s="44"/>
      <c r="H219" s="44"/>
      <c r="I219" s="44"/>
      <c r="J219" s="45"/>
    </row>
    <row r="220" ht="72">
      <c r="A220" s="35" t="s">
        <v>53</v>
      </c>
      <c r="B220" s="43"/>
      <c r="C220" s="44"/>
      <c r="D220" s="44"/>
      <c r="E220" s="46" t="s">
        <v>317</v>
      </c>
      <c r="F220" s="44"/>
      <c r="G220" s="44"/>
      <c r="H220" s="44"/>
      <c r="I220" s="44"/>
      <c r="J220" s="45"/>
    </row>
    <row r="221" ht="72">
      <c r="A221" s="35" t="s">
        <v>55</v>
      </c>
      <c r="B221" s="43"/>
      <c r="C221" s="44"/>
      <c r="D221" s="44"/>
      <c r="E221" s="37" t="s">
        <v>318</v>
      </c>
      <c r="F221" s="44"/>
      <c r="G221" s="44"/>
      <c r="H221" s="44"/>
      <c r="I221" s="44"/>
      <c r="J221" s="45"/>
    </row>
    <row r="222" ht="28.8">
      <c r="A222" s="35" t="s">
        <v>46</v>
      </c>
      <c r="B222" s="35">
        <v>53</v>
      </c>
      <c r="C222" s="36" t="s">
        <v>319</v>
      </c>
      <c r="D222" s="35" t="s">
        <v>48</v>
      </c>
      <c r="E222" s="37" t="s">
        <v>320</v>
      </c>
      <c r="F222" s="38" t="s">
        <v>125</v>
      </c>
      <c r="G222" s="39">
        <v>58.218000000000004</v>
      </c>
      <c r="H222" s="40">
        <v>0</v>
      </c>
      <c r="I222" s="41">
        <f>ROUND(G222*H222,P4)</f>
        <v>0</v>
      </c>
      <c r="J222" s="38" t="s">
        <v>118</v>
      </c>
      <c r="O222" s="42">
        <f>I222*0.21</f>
        <v>0</v>
      </c>
      <c r="P222">
        <v>3</v>
      </c>
    </row>
    <row r="223">
      <c r="A223" s="35" t="s">
        <v>51</v>
      </c>
      <c r="B223" s="43"/>
      <c r="C223" s="44"/>
      <c r="D223" s="44"/>
      <c r="E223" s="50" t="s">
        <v>48</v>
      </c>
      <c r="F223" s="44"/>
      <c r="G223" s="44"/>
      <c r="H223" s="44"/>
      <c r="I223" s="44"/>
      <c r="J223" s="45"/>
    </row>
    <row r="224" ht="72">
      <c r="A224" s="35" t="s">
        <v>53</v>
      </c>
      <c r="B224" s="43"/>
      <c r="C224" s="44"/>
      <c r="D224" s="44"/>
      <c r="E224" s="46" t="s">
        <v>321</v>
      </c>
      <c r="F224" s="44"/>
      <c r="G224" s="44"/>
      <c r="H224" s="44"/>
      <c r="I224" s="44"/>
      <c r="J224" s="45"/>
    </row>
    <row r="225" ht="100.8">
      <c r="A225" s="35" t="s">
        <v>55</v>
      </c>
      <c r="B225" s="43"/>
      <c r="C225" s="44"/>
      <c r="D225" s="44"/>
      <c r="E225" s="37" t="s">
        <v>322</v>
      </c>
      <c r="F225" s="44"/>
      <c r="G225" s="44"/>
      <c r="H225" s="44"/>
      <c r="I225" s="44"/>
      <c r="J225" s="45"/>
    </row>
    <row r="226">
      <c r="A226" s="35" t="s">
        <v>46</v>
      </c>
      <c r="B226" s="35">
        <v>54</v>
      </c>
      <c r="C226" s="36" t="s">
        <v>323</v>
      </c>
      <c r="D226" s="35" t="s">
        <v>48</v>
      </c>
      <c r="E226" s="37" t="s">
        <v>324</v>
      </c>
      <c r="F226" s="38" t="s">
        <v>79</v>
      </c>
      <c r="G226" s="39">
        <v>1</v>
      </c>
      <c r="H226" s="40">
        <v>0</v>
      </c>
      <c r="I226" s="41">
        <f>ROUND(G226*H226,P4)</f>
        <v>0</v>
      </c>
      <c r="J226" s="38" t="s">
        <v>118</v>
      </c>
      <c r="O226" s="42">
        <f>I226*0.21</f>
        <v>0</v>
      </c>
      <c r="P226">
        <v>3</v>
      </c>
    </row>
    <row r="227">
      <c r="A227" s="35" t="s">
        <v>51</v>
      </c>
      <c r="B227" s="43"/>
      <c r="C227" s="44"/>
      <c r="D227" s="44"/>
      <c r="E227" s="50" t="s">
        <v>48</v>
      </c>
      <c r="F227" s="44"/>
      <c r="G227" s="44"/>
      <c r="H227" s="44"/>
      <c r="I227" s="44"/>
      <c r="J227" s="45"/>
    </row>
    <row r="228">
      <c r="A228" s="35" t="s">
        <v>53</v>
      </c>
      <c r="B228" s="43"/>
      <c r="C228" s="44"/>
      <c r="D228" s="44"/>
      <c r="E228" s="46" t="s">
        <v>325</v>
      </c>
      <c r="F228" s="44"/>
      <c r="G228" s="44"/>
      <c r="H228" s="44"/>
      <c r="I228" s="44"/>
      <c r="J228" s="45"/>
    </row>
    <row r="229" ht="72">
      <c r="A229" s="35" t="s">
        <v>55</v>
      </c>
      <c r="B229" s="43"/>
      <c r="C229" s="44"/>
      <c r="D229" s="44"/>
      <c r="E229" s="37" t="s">
        <v>326</v>
      </c>
      <c r="F229" s="44"/>
      <c r="G229" s="44"/>
      <c r="H229" s="44"/>
      <c r="I229" s="44"/>
      <c r="J229" s="45"/>
    </row>
    <row r="230">
      <c r="A230" s="35" t="s">
        <v>46</v>
      </c>
      <c r="B230" s="35">
        <v>55</v>
      </c>
      <c r="C230" s="36" t="s">
        <v>327</v>
      </c>
      <c r="D230" s="35" t="s">
        <v>48</v>
      </c>
      <c r="E230" s="37" t="s">
        <v>328</v>
      </c>
      <c r="F230" s="38" t="s">
        <v>79</v>
      </c>
      <c r="G230" s="39">
        <v>12</v>
      </c>
      <c r="H230" s="40">
        <v>0</v>
      </c>
      <c r="I230" s="41">
        <f>ROUND(G230*H230,P4)</f>
        <v>0</v>
      </c>
      <c r="J230" s="38" t="s">
        <v>118</v>
      </c>
      <c r="O230" s="42">
        <f>I230*0.21</f>
        <v>0</v>
      </c>
      <c r="P230">
        <v>3</v>
      </c>
    </row>
    <row r="231">
      <c r="A231" s="35" t="s">
        <v>51</v>
      </c>
      <c r="B231" s="43"/>
      <c r="C231" s="44"/>
      <c r="D231" s="44"/>
      <c r="E231" s="50" t="s">
        <v>48</v>
      </c>
      <c r="F231" s="44"/>
      <c r="G231" s="44"/>
      <c r="H231" s="44"/>
      <c r="I231" s="44"/>
      <c r="J231" s="45"/>
    </row>
    <row r="232">
      <c r="A232" s="35" t="s">
        <v>53</v>
      </c>
      <c r="B232" s="43"/>
      <c r="C232" s="44"/>
      <c r="D232" s="44"/>
      <c r="E232" s="46" t="s">
        <v>329</v>
      </c>
      <c r="F232" s="44"/>
      <c r="G232" s="44"/>
      <c r="H232" s="44"/>
      <c r="I232" s="44"/>
      <c r="J232" s="45"/>
    </row>
    <row r="233" ht="72">
      <c r="A233" s="35" t="s">
        <v>55</v>
      </c>
      <c r="B233" s="43"/>
      <c r="C233" s="44"/>
      <c r="D233" s="44"/>
      <c r="E233" s="37" t="s">
        <v>330</v>
      </c>
      <c r="F233" s="44"/>
      <c r="G233" s="44"/>
      <c r="H233" s="44"/>
      <c r="I233" s="44"/>
      <c r="J233" s="45"/>
    </row>
    <row r="234">
      <c r="A234" s="35" t="s">
        <v>46</v>
      </c>
      <c r="B234" s="35">
        <v>56</v>
      </c>
      <c r="C234" s="36" t="s">
        <v>331</v>
      </c>
      <c r="D234" s="35" t="s">
        <v>66</v>
      </c>
      <c r="E234" s="37" t="s">
        <v>332</v>
      </c>
      <c r="F234" s="38" t="s">
        <v>149</v>
      </c>
      <c r="G234" s="39">
        <v>39</v>
      </c>
      <c r="H234" s="40">
        <v>0</v>
      </c>
      <c r="I234" s="41">
        <f>ROUND(G234*H234,P4)</f>
        <v>0</v>
      </c>
      <c r="J234" s="38" t="s">
        <v>158</v>
      </c>
      <c r="O234" s="42">
        <f>I234*0.21</f>
        <v>0</v>
      </c>
      <c r="P234">
        <v>3</v>
      </c>
    </row>
    <row r="235" ht="28.8">
      <c r="A235" s="35" t="s">
        <v>51</v>
      </c>
      <c r="B235" s="43"/>
      <c r="C235" s="44"/>
      <c r="D235" s="44"/>
      <c r="E235" s="37" t="s">
        <v>333</v>
      </c>
      <c r="F235" s="44"/>
      <c r="G235" s="44"/>
      <c r="H235" s="44"/>
      <c r="I235" s="44"/>
      <c r="J235" s="45"/>
    </row>
    <row r="236" ht="43.2">
      <c r="A236" s="35" t="s">
        <v>53</v>
      </c>
      <c r="B236" s="43"/>
      <c r="C236" s="44"/>
      <c r="D236" s="44"/>
      <c r="E236" s="46" t="s">
        <v>334</v>
      </c>
      <c r="F236" s="44"/>
      <c r="G236" s="44"/>
      <c r="H236" s="44"/>
      <c r="I236" s="44"/>
      <c r="J236" s="45"/>
    </row>
    <row r="237" ht="86.4">
      <c r="A237" s="35" t="s">
        <v>55</v>
      </c>
      <c r="B237" s="43"/>
      <c r="C237" s="44"/>
      <c r="D237" s="44"/>
      <c r="E237" s="37" t="s">
        <v>335</v>
      </c>
      <c r="F237" s="44"/>
      <c r="G237" s="44"/>
      <c r="H237" s="44"/>
      <c r="I237" s="44"/>
      <c r="J237" s="45"/>
    </row>
    <row r="238">
      <c r="A238" s="35" t="s">
        <v>46</v>
      </c>
      <c r="B238" s="35">
        <v>57</v>
      </c>
      <c r="C238" s="36" t="s">
        <v>331</v>
      </c>
      <c r="D238" s="35" t="s">
        <v>70</v>
      </c>
      <c r="E238" s="37" t="s">
        <v>332</v>
      </c>
      <c r="F238" s="38" t="s">
        <v>149</v>
      </c>
      <c r="G238" s="39">
        <v>4</v>
      </c>
      <c r="H238" s="40">
        <v>0</v>
      </c>
      <c r="I238" s="41">
        <f>ROUND(G238*H238,P4)</f>
        <v>0</v>
      </c>
      <c r="J238" s="38" t="s">
        <v>158</v>
      </c>
      <c r="O238" s="42">
        <f>I238*0.21</f>
        <v>0</v>
      </c>
      <c r="P238">
        <v>3</v>
      </c>
    </row>
    <row r="239" ht="28.8">
      <c r="A239" s="35" t="s">
        <v>51</v>
      </c>
      <c r="B239" s="43"/>
      <c r="C239" s="44"/>
      <c r="D239" s="44"/>
      <c r="E239" s="37" t="s">
        <v>336</v>
      </c>
      <c r="F239" s="44"/>
      <c r="G239" s="44"/>
      <c r="H239" s="44"/>
      <c r="I239" s="44"/>
      <c r="J239" s="45"/>
    </row>
    <row r="240" ht="43.2">
      <c r="A240" s="35" t="s">
        <v>53</v>
      </c>
      <c r="B240" s="43"/>
      <c r="C240" s="44"/>
      <c r="D240" s="44"/>
      <c r="E240" s="46" t="s">
        <v>337</v>
      </c>
      <c r="F240" s="44"/>
      <c r="G240" s="44"/>
      <c r="H240" s="44"/>
      <c r="I240" s="44"/>
      <c r="J240" s="45"/>
    </row>
    <row r="241" ht="86.4">
      <c r="A241" s="35" t="s">
        <v>55</v>
      </c>
      <c r="B241" s="43"/>
      <c r="C241" s="44"/>
      <c r="D241" s="44"/>
      <c r="E241" s="37" t="s">
        <v>335</v>
      </c>
      <c r="F241" s="44"/>
      <c r="G241" s="44"/>
      <c r="H241" s="44"/>
      <c r="I241" s="44"/>
      <c r="J241" s="45"/>
    </row>
    <row r="242">
      <c r="A242" s="35" t="s">
        <v>46</v>
      </c>
      <c r="B242" s="35">
        <v>58</v>
      </c>
      <c r="C242" s="36" t="s">
        <v>338</v>
      </c>
      <c r="D242" s="35" t="s">
        <v>66</v>
      </c>
      <c r="E242" s="37" t="s">
        <v>339</v>
      </c>
      <c r="F242" s="38" t="s">
        <v>149</v>
      </c>
      <c r="G242" s="39">
        <v>275.30200000000002</v>
      </c>
      <c r="H242" s="40">
        <v>0</v>
      </c>
      <c r="I242" s="41">
        <f>ROUND(G242*H242,P4)</f>
        <v>0</v>
      </c>
      <c r="J242" s="38" t="s">
        <v>158</v>
      </c>
      <c r="O242" s="42">
        <f>I242*0.21</f>
        <v>0</v>
      </c>
      <c r="P242">
        <v>3</v>
      </c>
    </row>
    <row r="243">
      <c r="A243" s="35" t="s">
        <v>51</v>
      </c>
      <c r="B243" s="43"/>
      <c r="C243" s="44"/>
      <c r="D243" s="44"/>
      <c r="E243" s="37" t="s">
        <v>340</v>
      </c>
      <c r="F243" s="44"/>
      <c r="G243" s="44"/>
      <c r="H243" s="44"/>
      <c r="I243" s="44"/>
      <c r="J243" s="45"/>
    </row>
    <row r="244">
      <c r="A244" s="35" t="s">
        <v>53</v>
      </c>
      <c r="B244" s="43"/>
      <c r="C244" s="44"/>
      <c r="D244" s="44"/>
      <c r="E244" s="46" t="s">
        <v>341</v>
      </c>
      <c r="F244" s="44"/>
      <c r="G244" s="44"/>
      <c r="H244" s="44"/>
      <c r="I244" s="44"/>
      <c r="J244" s="45"/>
    </row>
    <row r="245" ht="86.4">
      <c r="A245" s="35" t="s">
        <v>55</v>
      </c>
      <c r="B245" s="43"/>
      <c r="C245" s="44"/>
      <c r="D245" s="44"/>
      <c r="E245" s="37" t="s">
        <v>335</v>
      </c>
      <c r="F245" s="44"/>
      <c r="G245" s="44"/>
      <c r="H245" s="44"/>
      <c r="I245" s="44"/>
      <c r="J245" s="45"/>
    </row>
    <row r="246">
      <c r="A246" s="35" t="s">
        <v>46</v>
      </c>
      <c r="B246" s="35">
        <v>59</v>
      </c>
      <c r="C246" s="36" t="s">
        <v>338</v>
      </c>
      <c r="D246" s="35" t="s">
        <v>70</v>
      </c>
      <c r="E246" s="37" t="s">
        <v>339</v>
      </c>
      <c r="F246" s="38" t="s">
        <v>149</v>
      </c>
      <c r="G246" s="39">
        <v>7</v>
      </c>
      <c r="H246" s="40">
        <v>0</v>
      </c>
      <c r="I246" s="41">
        <f>ROUND(G246*H246,P4)</f>
        <v>0</v>
      </c>
      <c r="J246" s="38" t="s">
        <v>158</v>
      </c>
      <c r="O246" s="42">
        <f>I246*0.21</f>
        <v>0</v>
      </c>
      <c r="P246">
        <v>3</v>
      </c>
    </row>
    <row r="247">
      <c r="A247" s="35" t="s">
        <v>51</v>
      </c>
      <c r="B247" s="43"/>
      <c r="C247" s="44"/>
      <c r="D247" s="44"/>
      <c r="E247" s="37" t="s">
        <v>342</v>
      </c>
      <c r="F247" s="44"/>
      <c r="G247" s="44"/>
      <c r="H247" s="44"/>
      <c r="I247" s="44"/>
      <c r="J247" s="45"/>
    </row>
    <row r="248">
      <c r="A248" s="35" t="s">
        <v>53</v>
      </c>
      <c r="B248" s="43"/>
      <c r="C248" s="44"/>
      <c r="D248" s="44"/>
      <c r="E248" s="46" t="s">
        <v>343</v>
      </c>
      <c r="F248" s="44"/>
      <c r="G248" s="44"/>
      <c r="H248" s="44"/>
      <c r="I248" s="44"/>
      <c r="J248" s="45"/>
    </row>
    <row r="249" ht="86.4">
      <c r="A249" s="35" t="s">
        <v>55</v>
      </c>
      <c r="B249" s="43"/>
      <c r="C249" s="44"/>
      <c r="D249" s="44"/>
      <c r="E249" s="37" t="s">
        <v>335</v>
      </c>
      <c r="F249" s="44"/>
      <c r="G249" s="44"/>
      <c r="H249" s="44"/>
      <c r="I249" s="44"/>
      <c r="J249" s="45"/>
    </row>
    <row r="250">
      <c r="A250" s="35" t="s">
        <v>46</v>
      </c>
      <c r="B250" s="35">
        <v>60</v>
      </c>
      <c r="C250" s="36" t="s">
        <v>338</v>
      </c>
      <c r="D250" s="35" t="s">
        <v>344</v>
      </c>
      <c r="E250" s="37" t="s">
        <v>339</v>
      </c>
      <c r="F250" s="38" t="s">
        <v>149</v>
      </c>
      <c r="G250" s="39">
        <v>24</v>
      </c>
      <c r="H250" s="40">
        <v>0</v>
      </c>
      <c r="I250" s="41">
        <f>ROUND(G250*H250,P4)</f>
        <v>0</v>
      </c>
      <c r="J250" s="38" t="s">
        <v>158</v>
      </c>
      <c r="O250" s="42">
        <f>I250*0.21</f>
        <v>0</v>
      </c>
      <c r="P250">
        <v>3</v>
      </c>
    </row>
    <row r="251">
      <c r="A251" s="35" t="s">
        <v>51</v>
      </c>
      <c r="B251" s="43"/>
      <c r="C251" s="44"/>
      <c r="D251" s="44"/>
      <c r="E251" s="37" t="s">
        <v>345</v>
      </c>
      <c r="F251" s="44"/>
      <c r="G251" s="44"/>
      <c r="H251" s="44"/>
      <c r="I251" s="44"/>
      <c r="J251" s="45"/>
    </row>
    <row r="252">
      <c r="A252" s="35" t="s">
        <v>53</v>
      </c>
      <c r="B252" s="43"/>
      <c r="C252" s="44"/>
      <c r="D252" s="44"/>
      <c r="E252" s="46" t="s">
        <v>346</v>
      </c>
      <c r="F252" s="44"/>
      <c r="G252" s="44"/>
      <c r="H252" s="44"/>
      <c r="I252" s="44"/>
      <c r="J252" s="45"/>
    </row>
    <row r="253" ht="86.4">
      <c r="A253" s="35" t="s">
        <v>55</v>
      </c>
      <c r="B253" s="43"/>
      <c r="C253" s="44"/>
      <c r="D253" s="44"/>
      <c r="E253" s="37" t="s">
        <v>335</v>
      </c>
      <c r="F253" s="44"/>
      <c r="G253" s="44"/>
      <c r="H253" s="44"/>
      <c r="I253" s="44"/>
      <c r="J253" s="45"/>
    </row>
    <row r="254">
      <c r="A254" s="35" t="s">
        <v>46</v>
      </c>
      <c r="B254" s="35">
        <v>61</v>
      </c>
      <c r="C254" s="36" t="s">
        <v>338</v>
      </c>
      <c r="D254" s="35" t="s">
        <v>347</v>
      </c>
      <c r="E254" s="37" t="s">
        <v>339</v>
      </c>
      <c r="F254" s="38" t="s">
        <v>149</v>
      </c>
      <c r="G254" s="39">
        <v>85.174000000000007</v>
      </c>
      <c r="H254" s="40">
        <v>0</v>
      </c>
      <c r="I254" s="41">
        <f>ROUND(G254*H254,P4)</f>
        <v>0</v>
      </c>
      <c r="J254" s="38" t="s">
        <v>158</v>
      </c>
      <c r="O254" s="42">
        <f>I254*0.21</f>
        <v>0</v>
      </c>
      <c r="P254">
        <v>3</v>
      </c>
    </row>
    <row r="255" ht="28.8">
      <c r="A255" s="35" t="s">
        <v>51</v>
      </c>
      <c r="B255" s="43"/>
      <c r="C255" s="44"/>
      <c r="D255" s="44"/>
      <c r="E255" s="37" t="s">
        <v>348</v>
      </c>
      <c r="F255" s="44"/>
      <c r="G255" s="44"/>
      <c r="H255" s="44"/>
      <c r="I255" s="44"/>
      <c r="J255" s="45"/>
    </row>
    <row r="256">
      <c r="A256" s="35" t="s">
        <v>53</v>
      </c>
      <c r="B256" s="43"/>
      <c r="C256" s="44"/>
      <c r="D256" s="44"/>
      <c r="E256" s="46" t="s">
        <v>349</v>
      </c>
      <c r="F256" s="44"/>
      <c r="G256" s="44"/>
      <c r="H256" s="44"/>
      <c r="I256" s="44"/>
      <c r="J256" s="45"/>
    </row>
    <row r="257" ht="86.4">
      <c r="A257" s="35" t="s">
        <v>55</v>
      </c>
      <c r="B257" s="43"/>
      <c r="C257" s="44"/>
      <c r="D257" s="44"/>
      <c r="E257" s="37" t="s">
        <v>335</v>
      </c>
      <c r="F257" s="44"/>
      <c r="G257" s="44"/>
      <c r="H257" s="44"/>
      <c r="I257" s="44"/>
      <c r="J257" s="45"/>
    </row>
    <row r="258">
      <c r="A258" s="35" t="s">
        <v>46</v>
      </c>
      <c r="B258" s="35">
        <v>62</v>
      </c>
      <c r="C258" s="36" t="s">
        <v>338</v>
      </c>
      <c r="D258" s="35" t="s">
        <v>350</v>
      </c>
      <c r="E258" s="37" t="s">
        <v>339</v>
      </c>
      <c r="F258" s="38" t="s">
        <v>149</v>
      </c>
      <c r="G258" s="39">
        <v>10.384</v>
      </c>
      <c r="H258" s="40">
        <v>0</v>
      </c>
      <c r="I258" s="41">
        <f>ROUND(G258*H258,P4)</f>
        <v>0</v>
      </c>
      <c r="J258" s="38" t="s">
        <v>158</v>
      </c>
      <c r="O258" s="42">
        <f>I258*0.21</f>
        <v>0</v>
      </c>
      <c r="P258">
        <v>3</v>
      </c>
    </row>
    <row r="259" ht="28.8">
      <c r="A259" s="35" t="s">
        <v>51</v>
      </c>
      <c r="B259" s="43"/>
      <c r="C259" s="44"/>
      <c r="D259" s="44"/>
      <c r="E259" s="37" t="s">
        <v>351</v>
      </c>
      <c r="F259" s="44"/>
      <c r="G259" s="44"/>
      <c r="H259" s="44"/>
      <c r="I259" s="44"/>
      <c r="J259" s="45"/>
    </row>
    <row r="260">
      <c r="A260" s="35" t="s">
        <v>53</v>
      </c>
      <c r="B260" s="43"/>
      <c r="C260" s="44"/>
      <c r="D260" s="44"/>
      <c r="E260" s="46" t="s">
        <v>352</v>
      </c>
      <c r="F260" s="44"/>
      <c r="G260" s="44"/>
      <c r="H260" s="44"/>
      <c r="I260" s="44"/>
      <c r="J260" s="45"/>
    </row>
    <row r="261" ht="86.4">
      <c r="A261" s="35" t="s">
        <v>55</v>
      </c>
      <c r="B261" s="43"/>
      <c r="C261" s="44"/>
      <c r="D261" s="44"/>
      <c r="E261" s="37" t="s">
        <v>335</v>
      </c>
      <c r="F261" s="44"/>
      <c r="G261" s="44"/>
      <c r="H261" s="44"/>
      <c r="I261" s="44"/>
      <c r="J261" s="45"/>
    </row>
    <row r="262">
      <c r="A262" s="35" t="s">
        <v>46</v>
      </c>
      <c r="B262" s="35">
        <v>63</v>
      </c>
      <c r="C262" s="36" t="s">
        <v>353</v>
      </c>
      <c r="D262" s="35" t="s">
        <v>66</v>
      </c>
      <c r="E262" s="37" t="s">
        <v>354</v>
      </c>
      <c r="F262" s="38" t="s">
        <v>149</v>
      </c>
      <c r="G262" s="39">
        <v>7</v>
      </c>
      <c r="H262" s="40">
        <v>0</v>
      </c>
      <c r="I262" s="41">
        <f>ROUND(G262*H262,P4)</f>
        <v>0</v>
      </c>
      <c r="J262" s="38" t="s">
        <v>158</v>
      </c>
      <c r="O262" s="42">
        <f>I262*0.21</f>
        <v>0</v>
      </c>
      <c r="P262">
        <v>3</v>
      </c>
    </row>
    <row r="263">
      <c r="A263" s="35" t="s">
        <v>51</v>
      </c>
      <c r="B263" s="43"/>
      <c r="C263" s="44"/>
      <c r="D263" s="44"/>
      <c r="E263" s="37" t="s">
        <v>355</v>
      </c>
      <c r="F263" s="44"/>
      <c r="G263" s="44"/>
      <c r="H263" s="44"/>
      <c r="I263" s="44"/>
      <c r="J263" s="45"/>
    </row>
    <row r="264">
      <c r="A264" s="35" t="s">
        <v>53</v>
      </c>
      <c r="B264" s="43"/>
      <c r="C264" s="44"/>
      <c r="D264" s="44"/>
      <c r="E264" s="46" t="s">
        <v>343</v>
      </c>
      <c r="F264" s="44"/>
      <c r="G264" s="44"/>
      <c r="H264" s="44"/>
      <c r="I264" s="44"/>
      <c r="J264" s="45"/>
    </row>
    <row r="265" ht="86.4">
      <c r="A265" s="35" t="s">
        <v>55</v>
      </c>
      <c r="B265" s="43"/>
      <c r="C265" s="44"/>
      <c r="D265" s="44"/>
      <c r="E265" s="37" t="s">
        <v>335</v>
      </c>
      <c r="F265" s="44"/>
      <c r="G265" s="44"/>
      <c r="H265" s="44"/>
      <c r="I265" s="44"/>
      <c r="J265" s="45"/>
    </row>
    <row r="266">
      <c r="A266" s="35" t="s">
        <v>46</v>
      </c>
      <c r="B266" s="35">
        <v>64</v>
      </c>
      <c r="C266" s="36" t="s">
        <v>353</v>
      </c>
      <c r="D266" s="35" t="s">
        <v>70</v>
      </c>
      <c r="E266" s="37" t="s">
        <v>354</v>
      </c>
      <c r="F266" s="38" t="s">
        <v>149</v>
      </c>
      <c r="G266" s="39">
        <v>2</v>
      </c>
      <c r="H266" s="40">
        <v>0</v>
      </c>
      <c r="I266" s="41">
        <f>ROUND(G266*H266,P4)</f>
        <v>0</v>
      </c>
      <c r="J266" s="38" t="s">
        <v>158</v>
      </c>
      <c r="O266" s="42">
        <f>I266*0.21</f>
        <v>0</v>
      </c>
      <c r="P266">
        <v>3</v>
      </c>
    </row>
    <row r="267">
      <c r="A267" s="35" t="s">
        <v>51</v>
      </c>
      <c r="B267" s="43"/>
      <c r="C267" s="44"/>
      <c r="D267" s="44"/>
      <c r="E267" s="37" t="s">
        <v>356</v>
      </c>
      <c r="F267" s="44"/>
      <c r="G267" s="44"/>
      <c r="H267" s="44"/>
      <c r="I267" s="44"/>
      <c r="J267" s="45"/>
    </row>
    <row r="268">
      <c r="A268" s="35" t="s">
        <v>53</v>
      </c>
      <c r="B268" s="43"/>
      <c r="C268" s="44"/>
      <c r="D268" s="44"/>
      <c r="E268" s="46" t="s">
        <v>287</v>
      </c>
      <c r="F268" s="44"/>
      <c r="G268" s="44"/>
      <c r="H268" s="44"/>
      <c r="I268" s="44"/>
      <c r="J268" s="45"/>
    </row>
    <row r="269" ht="86.4">
      <c r="A269" s="35" t="s">
        <v>55</v>
      </c>
      <c r="B269" s="43"/>
      <c r="C269" s="44"/>
      <c r="D269" s="44"/>
      <c r="E269" s="37" t="s">
        <v>335</v>
      </c>
      <c r="F269" s="44"/>
      <c r="G269" s="44"/>
      <c r="H269" s="44"/>
      <c r="I269" s="44"/>
      <c r="J269" s="45"/>
    </row>
    <row r="270">
      <c r="A270" s="35" t="s">
        <v>46</v>
      </c>
      <c r="B270" s="35">
        <v>65</v>
      </c>
      <c r="C270" s="36" t="s">
        <v>357</v>
      </c>
      <c r="D270" s="35" t="s">
        <v>48</v>
      </c>
      <c r="E270" s="37" t="s">
        <v>358</v>
      </c>
      <c r="F270" s="38" t="s">
        <v>149</v>
      </c>
      <c r="G270" s="39">
        <v>227.42500000000001</v>
      </c>
      <c r="H270" s="40">
        <v>0</v>
      </c>
      <c r="I270" s="41">
        <f>ROUND(G270*H270,P4)</f>
        <v>0</v>
      </c>
      <c r="J270" s="38" t="s">
        <v>118</v>
      </c>
      <c r="O270" s="42">
        <f>I270*0.21</f>
        <v>0</v>
      </c>
      <c r="P270">
        <v>3</v>
      </c>
    </row>
    <row r="271">
      <c r="A271" s="35" t="s">
        <v>51</v>
      </c>
      <c r="B271" s="43"/>
      <c r="C271" s="44"/>
      <c r="D271" s="44"/>
      <c r="E271" s="37" t="s">
        <v>359</v>
      </c>
      <c r="F271" s="44"/>
      <c r="G271" s="44"/>
      <c r="H271" s="44"/>
      <c r="I271" s="44"/>
      <c r="J271" s="45"/>
    </row>
    <row r="272" ht="129.6">
      <c r="A272" s="35" t="s">
        <v>53</v>
      </c>
      <c r="B272" s="43"/>
      <c r="C272" s="44"/>
      <c r="D272" s="44"/>
      <c r="E272" s="46" t="s">
        <v>360</v>
      </c>
      <c r="F272" s="44"/>
      <c r="G272" s="44"/>
      <c r="H272" s="44"/>
      <c r="I272" s="44"/>
      <c r="J272" s="45"/>
    </row>
    <row r="273" ht="86.4">
      <c r="A273" s="35" t="s">
        <v>55</v>
      </c>
      <c r="B273" s="43"/>
      <c r="C273" s="44"/>
      <c r="D273" s="44"/>
      <c r="E273" s="37" t="s">
        <v>361</v>
      </c>
      <c r="F273" s="44"/>
      <c r="G273" s="44"/>
      <c r="H273" s="44"/>
      <c r="I273" s="44"/>
      <c r="J273" s="45"/>
    </row>
    <row r="274">
      <c r="A274" s="35" t="s">
        <v>46</v>
      </c>
      <c r="B274" s="35">
        <v>66</v>
      </c>
      <c r="C274" s="36" t="s">
        <v>362</v>
      </c>
      <c r="D274" s="35" t="s">
        <v>48</v>
      </c>
      <c r="E274" s="37" t="s">
        <v>363</v>
      </c>
      <c r="F274" s="38" t="s">
        <v>149</v>
      </c>
      <c r="G274" s="39">
        <v>510.351</v>
      </c>
      <c r="H274" s="40">
        <v>0</v>
      </c>
      <c r="I274" s="41">
        <f>ROUND(G274*H274,P4)</f>
        <v>0</v>
      </c>
      <c r="J274" s="38" t="s">
        <v>118</v>
      </c>
      <c r="O274" s="42">
        <f>I274*0.21</f>
        <v>0</v>
      </c>
      <c r="P274">
        <v>3</v>
      </c>
    </row>
    <row r="275" ht="28.8">
      <c r="A275" s="35" t="s">
        <v>51</v>
      </c>
      <c r="B275" s="43"/>
      <c r="C275" s="44"/>
      <c r="D275" s="44"/>
      <c r="E275" s="37" t="s">
        <v>364</v>
      </c>
      <c r="F275" s="44"/>
      <c r="G275" s="44"/>
      <c r="H275" s="44"/>
      <c r="I275" s="44"/>
      <c r="J275" s="45"/>
    </row>
    <row r="276">
      <c r="A276" s="35" t="s">
        <v>53</v>
      </c>
      <c r="B276" s="43"/>
      <c r="C276" s="44"/>
      <c r="D276" s="44"/>
      <c r="E276" s="46" t="s">
        <v>365</v>
      </c>
      <c r="F276" s="44"/>
      <c r="G276" s="44"/>
      <c r="H276" s="44"/>
      <c r="I276" s="44"/>
      <c r="J276" s="45"/>
    </row>
    <row r="277" ht="72">
      <c r="A277" s="35" t="s">
        <v>55</v>
      </c>
      <c r="B277" s="43"/>
      <c r="C277" s="44"/>
      <c r="D277" s="44"/>
      <c r="E277" s="37" t="s">
        <v>366</v>
      </c>
      <c r="F277" s="44"/>
      <c r="G277" s="44"/>
      <c r="H277" s="44"/>
      <c r="I277" s="44"/>
      <c r="J277" s="45"/>
    </row>
    <row r="278">
      <c r="A278" s="35" t="s">
        <v>46</v>
      </c>
      <c r="B278" s="35">
        <v>67</v>
      </c>
      <c r="C278" s="36" t="s">
        <v>367</v>
      </c>
      <c r="D278" s="35" t="s">
        <v>48</v>
      </c>
      <c r="E278" s="37" t="s">
        <v>368</v>
      </c>
      <c r="F278" s="38" t="s">
        <v>149</v>
      </c>
      <c r="G278" s="39">
        <v>594.77099999999996</v>
      </c>
      <c r="H278" s="40">
        <v>0</v>
      </c>
      <c r="I278" s="41">
        <f>ROUND(G278*H278,P4)</f>
        <v>0</v>
      </c>
      <c r="J278" s="38" t="s">
        <v>118</v>
      </c>
      <c r="O278" s="42">
        <f>I278*0.21</f>
        <v>0</v>
      </c>
      <c r="P278">
        <v>3</v>
      </c>
    </row>
    <row r="279">
      <c r="A279" s="35" t="s">
        <v>51</v>
      </c>
      <c r="B279" s="43"/>
      <c r="C279" s="44"/>
      <c r="D279" s="44"/>
      <c r="E279" s="50" t="s">
        <v>48</v>
      </c>
      <c r="F279" s="44"/>
      <c r="G279" s="44"/>
      <c r="H279" s="44"/>
      <c r="I279" s="44"/>
      <c r="J279" s="45"/>
    </row>
    <row r="280" ht="72">
      <c r="A280" s="35" t="s">
        <v>53</v>
      </c>
      <c r="B280" s="43"/>
      <c r="C280" s="44"/>
      <c r="D280" s="44"/>
      <c r="E280" s="46" t="s">
        <v>369</v>
      </c>
      <c r="F280" s="44"/>
      <c r="G280" s="44"/>
      <c r="H280" s="44"/>
      <c r="I280" s="44"/>
      <c r="J280" s="45"/>
    </row>
    <row r="281" ht="72">
      <c r="A281" s="35" t="s">
        <v>55</v>
      </c>
      <c r="B281" s="43"/>
      <c r="C281" s="44"/>
      <c r="D281" s="44"/>
      <c r="E281" s="37" t="s">
        <v>370</v>
      </c>
      <c r="F281" s="44"/>
      <c r="G281" s="44"/>
      <c r="H281" s="44"/>
      <c r="I281" s="44"/>
      <c r="J281" s="45"/>
    </row>
    <row r="282">
      <c r="A282" s="35" t="s">
        <v>46</v>
      </c>
      <c r="B282" s="35">
        <v>68</v>
      </c>
      <c r="C282" s="36" t="s">
        <v>371</v>
      </c>
      <c r="D282" s="35" t="s">
        <v>48</v>
      </c>
      <c r="E282" s="37" t="s">
        <v>372</v>
      </c>
      <c r="F282" s="38" t="s">
        <v>149</v>
      </c>
      <c r="G282" s="39">
        <v>188.04499999999999</v>
      </c>
      <c r="H282" s="40">
        <v>0</v>
      </c>
      <c r="I282" s="41">
        <f>ROUND(G282*H282,P4)</f>
        <v>0</v>
      </c>
      <c r="J282" s="38" t="s">
        <v>118</v>
      </c>
      <c r="O282" s="42">
        <f>I282*0.21</f>
        <v>0</v>
      </c>
      <c r="P282">
        <v>3</v>
      </c>
    </row>
    <row r="283">
      <c r="A283" s="35" t="s">
        <v>51</v>
      </c>
      <c r="B283" s="43"/>
      <c r="C283" s="44"/>
      <c r="D283" s="44"/>
      <c r="E283" s="50" t="s">
        <v>48</v>
      </c>
      <c r="F283" s="44"/>
      <c r="G283" s="44"/>
      <c r="H283" s="44"/>
      <c r="I283" s="44"/>
      <c r="J283" s="45"/>
    </row>
    <row r="284" ht="72">
      <c r="A284" s="35" t="s">
        <v>53</v>
      </c>
      <c r="B284" s="43"/>
      <c r="C284" s="44"/>
      <c r="D284" s="44"/>
      <c r="E284" s="46" t="s">
        <v>373</v>
      </c>
      <c r="F284" s="44"/>
      <c r="G284" s="44"/>
      <c r="H284" s="44"/>
      <c r="I284" s="44"/>
      <c r="J284" s="45"/>
    </row>
    <row r="285" ht="86.4">
      <c r="A285" s="35" t="s">
        <v>55</v>
      </c>
      <c r="B285" s="43"/>
      <c r="C285" s="44"/>
      <c r="D285" s="44"/>
      <c r="E285" s="37" t="s">
        <v>374</v>
      </c>
      <c r="F285" s="44"/>
      <c r="G285" s="44"/>
      <c r="H285" s="44"/>
      <c r="I285" s="44"/>
      <c r="J285" s="45"/>
    </row>
    <row r="286">
      <c r="A286" s="35" t="s">
        <v>46</v>
      </c>
      <c r="B286" s="35">
        <v>69</v>
      </c>
      <c r="C286" s="36" t="s">
        <v>375</v>
      </c>
      <c r="D286" s="35" t="s">
        <v>48</v>
      </c>
      <c r="E286" s="37" t="s">
        <v>376</v>
      </c>
      <c r="F286" s="38" t="s">
        <v>104</v>
      </c>
      <c r="G286" s="39">
        <v>16.408999999999999</v>
      </c>
      <c r="H286" s="40">
        <v>0</v>
      </c>
      <c r="I286" s="41">
        <f>ROUND(G286*H286,P4)</f>
        <v>0</v>
      </c>
      <c r="J286" s="38" t="s">
        <v>118</v>
      </c>
      <c r="O286" s="42">
        <f>I286*0.21</f>
        <v>0</v>
      </c>
      <c r="P286">
        <v>3</v>
      </c>
    </row>
    <row r="287" ht="28.8">
      <c r="A287" s="35" t="s">
        <v>51</v>
      </c>
      <c r="B287" s="43"/>
      <c r="C287" s="44"/>
      <c r="D287" s="44"/>
      <c r="E287" s="37" t="s">
        <v>377</v>
      </c>
      <c r="F287" s="44"/>
      <c r="G287" s="44"/>
      <c r="H287" s="44"/>
      <c r="I287" s="44"/>
      <c r="J287" s="45"/>
    </row>
    <row r="288" ht="72">
      <c r="A288" s="35" t="s">
        <v>53</v>
      </c>
      <c r="B288" s="43"/>
      <c r="C288" s="44"/>
      <c r="D288" s="44"/>
      <c r="E288" s="46" t="s">
        <v>378</v>
      </c>
      <c r="F288" s="44"/>
      <c r="G288" s="44"/>
      <c r="H288" s="44"/>
      <c r="I288" s="44"/>
      <c r="J288" s="45"/>
    </row>
    <row r="289" ht="172.8">
      <c r="A289" s="35" t="s">
        <v>55</v>
      </c>
      <c r="B289" s="43"/>
      <c r="C289" s="44"/>
      <c r="D289" s="44"/>
      <c r="E289" s="37" t="s">
        <v>379</v>
      </c>
      <c r="F289" s="44"/>
      <c r="G289" s="44"/>
      <c r="H289" s="44"/>
      <c r="I289" s="44"/>
      <c r="J289" s="45"/>
    </row>
    <row r="290">
      <c r="A290" s="35" t="s">
        <v>46</v>
      </c>
      <c r="B290" s="35">
        <v>70</v>
      </c>
      <c r="C290" s="36" t="s">
        <v>380</v>
      </c>
      <c r="D290" s="35" t="s">
        <v>381</v>
      </c>
      <c r="E290" s="37" t="s">
        <v>382</v>
      </c>
      <c r="F290" s="38" t="s">
        <v>50</v>
      </c>
      <c r="G290" s="39">
        <v>1</v>
      </c>
      <c r="H290" s="40">
        <v>0</v>
      </c>
      <c r="I290" s="41">
        <f>ROUND(G290*H290,P4)</f>
        <v>0</v>
      </c>
      <c r="J290" s="35"/>
      <c r="O290" s="42">
        <f>I290*0.21</f>
        <v>0</v>
      </c>
      <c r="P290">
        <v>3</v>
      </c>
    </row>
    <row r="291">
      <c r="A291" s="35" t="s">
        <v>51</v>
      </c>
      <c r="B291" s="43"/>
      <c r="C291" s="44"/>
      <c r="D291" s="44"/>
      <c r="E291" s="37" t="s">
        <v>383</v>
      </c>
      <c r="F291" s="44"/>
      <c r="G291" s="44"/>
      <c r="H291" s="44"/>
      <c r="I291" s="44"/>
      <c r="J291" s="45"/>
    </row>
    <row r="292">
      <c r="A292" s="35" t="s">
        <v>53</v>
      </c>
      <c r="B292" s="43"/>
      <c r="C292" s="44"/>
      <c r="D292" s="44"/>
      <c r="E292" s="46" t="s">
        <v>54</v>
      </c>
      <c r="F292" s="44"/>
      <c r="G292" s="44"/>
      <c r="H292" s="44"/>
      <c r="I292" s="44"/>
      <c r="J292" s="45"/>
    </row>
    <row r="293">
      <c r="A293" s="35" t="s">
        <v>55</v>
      </c>
      <c r="B293" s="43"/>
      <c r="C293" s="44"/>
      <c r="D293" s="44"/>
      <c r="E293" s="50"/>
      <c r="F293" s="44"/>
      <c r="G293" s="44"/>
      <c r="H293" s="44"/>
      <c r="I293" s="44"/>
      <c r="J293" s="45"/>
    </row>
    <row r="294">
      <c r="A294" s="35" t="s">
        <v>46</v>
      </c>
      <c r="B294" s="35">
        <v>71</v>
      </c>
      <c r="C294" s="36" t="s">
        <v>384</v>
      </c>
      <c r="D294" s="35" t="s">
        <v>381</v>
      </c>
      <c r="E294" s="37" t="s">
        <v>385</v>
      </c>
      <c r="F294" s="38" t="s">
        <v>50</v>
      </c>
      <c r="G294" s="39">
        <v>2</v>
      </c>
      <c r="H294" s="40">
        <v>0</v>
      </c>
      <c r="I294" s="41">
        <f>ROUND(G294*H294,P4)</f>
        <v>0</v>
      </c>
      <c r="J294" s="35"/>
      <c r="O294" s="42">
        <f>I294*0.21</f>
        <v>0</v>
      </c>
      <c r="P294">
        <v>3</v>
      </c>
    </row>
    <row r="295" ht="28.8">
      <c r="A295" s="35" t="s">
        <v>51</v>
      </c>
      <c r="B295" s="43"/>
      <c r="C295" s="44"/>
      <c r="D295" s="44"/>
      <c r="E295" s="37" t="s">
        <v>386</v>
      </c>
      <c r="F295" s="44"/>
      <c r="G295" s="44"/>
      <c r="H295" s="44"/>
      <c r="I295" s="44"/>
      <c r="J295" s="45"/>
    </row>
    <row r="296" ht="43.2">
      <c r="A296" s="35" t="s">
        <v>53</v>
      </c>
      <c r="B296" s="43"/>
      <c r="C296" s="44"/>
      <c r="D296" s="44"/>
      <c r="E296" s="46" t="s">
        <v>387</v>
      </c>
      <c r="F296" s="44"/>
      <c r="G296" s="44"/>
      <c r="H296" s="44"/>
      <c r="I296" s="44"/>
      <c r="J296" s="45"/>
    </row>
    <row r="297">
      <c r="A297" s="35" t="s">
        <v>55</v>
      </c>
      <c r="B297" s="43"/>
      <c r="C297" s="44"/>
      <c r="D297" s="44"/>
      <c r="E297" s="50"/>
      <c r="F297" s="44"/>
      <c r="G297" s="44"/>
      <c r="H297" s="44"/>
      <c r="I297" s="44"/>
      <c r="J297" s="45"/>
    </row>
    <row r="298">
      <c r="A298" s="35" t="s">
        <v>46</v>
      </c>
      <c r="B298" s="35">
        <v>72</v>
      </c>
      <c r="C298" s="36" t="s">
        <v>384</v>
      </c>
      <c r="D298" s="35" t="s">
        <v>388</v>
      </c>
      <c r="E298" s="37" t="s">
        <v>389</v>
      </c>
      <c r="F298" s="38" t="s">
        <v>50</v>
      </c>
      <c r="G298" s="39">
        <v>2</v>
      </c>
      <c r="H298" s="40">
        <v>0</v>
      </c>
      <c r="I298" s="41">
        <f>ROUND(G298*H298,P4)</f>
        <v>0</v>
      </c>
      <c r="J298" s="35"/>
      <c r="O298" s="42">
        <f>I298*0.21</f>
        <v>0</v>
      </c>
      <c r="P298">
        <v>3</v>
      </c>
    </row>
    <row r="299" ht="57.6">
      <c r="A299" s="35" t="s">
        <v>51</v>
      </c>
      <c r="B299" s="43"/>
      <c r="C299" s="44"/>
      <c r="D299" s="44"/>
      <c r="E299" s="37" t="s">
        <v>390</v>
      </c>
      <c r="F299" s="44"/>
      <c r="G299" s="44"/>
      <c r="H299" s="44"/>
      <c r="I299" s="44"/>
      <c r="J299" s="45"/>
    </row>
    <row r="300">
      <c r="A300" s="35" t="s">
        <v>53</v>
      </c>
      <c r="B300" s="43"/>
      <c r="C300" s="44"/>
      <c r="D300" s="44"/>
      <c r="E300" s="46" t="s">
        <v>287</v>
      </c>
      <c r="F300" s="44"/>
      <c r="G300" s="44"/>
      <c r="H300" s="44"/>
      <c r="I300" s="44"/>
      <c r="J300" s="45"/>
    </row>
    <row r="301">
      <c r="A301" s="35" t="s">
        <v>55</v>
      </c>
      <c r="B301" s="43"/>
      <c r="C301" s="44"/>
      <c r="D301" s="44"/>
      <c r="E301" s="37" t="s">
        <v>391</v>
      </c>
      <c r="F301" s="44"/>
      <c r="G301" s="44"/>
      <c r="H301" s="44"/>
      <c r="I301" s="44"/>
      <c r="J301" s="45"/>
    </row>
    <row r="302">
      <c r="A302" s="35" t="s">
        <v>46</v>
      </c>
      <c r="B302" s="35">
        <v>73</v>
      </c>
      <c r="C302" s="36" t="s">
        <v>384</v>
      </c>
      <c r="D302" s="35" t="s">
        <v>392</v>
      </c>
      <c r="E302" s="37" t="s">
        <v>393</v>
      </c>
      <c r="F302" s="38" t="s">
        <v>50</v>
      </c>
      <c r="G302" s="39">
        <v>2</v>
      </c>
      <c r="H302" s="40">
        <v>0</v>
      </c>
      <c r="I302" s="41">
        <f>ROUND(G302*H302,P4)</f>
        <v>0</v>
      </c>
      <c r="J302" s="35"/>
      <c r="O302" s="42">
        <f>I302*0.21</f>
        <v>0</v>
      </c>
      <c r="P302">
        <v>3</v>
      </c>
    </row>
    <row r="303" ht="43.2">
      <c r="A303" s="35" t="s">
        <v>51</v>
      </c>
      <c r="B303" s="43"/>
      <c r="C303" s="44"/>
      <c r="D303" s="44"/>
      <c r="E303" s="37" t="s">
        <v>394</v>
      </c>
      <c r="F303" s="44"/>
      <c r="G303" s="44"/>
      <c r="H303" s="44"/>
      <c r="I303" s="44"/>
      <c r="J303" s="45"/>
    </row>
    <row r="304">
      <c r="A304" s="35" t="s">
        <v>53</v>
      </c>
      <c r="B304" s="43"/>
      <c r="C304" s="44"/>
      <c r="D304" s="44"/>
      <c r="E304" s="46" t="s">
        <v>287</v>
      </c>
      <c r="F304" s="44"/>
      <c r="G304" s="44"/>
      <c r="H304" s="44"/>
      <c r="I304" s="44"/>
      <c r="J304" s="45"/>
    </row>
    <row r="305">
      <c r="A305" s="35" t="s">
        <v>55</v>
      </c>
      <c r="B305" s="47"/>
      <c r="C305" s="48"/>
      <c r="D305" s="48"/>
      <c r="E305" s="37" t="s">
        <v>395</v>
      </c>
      <c r="F305" s="48"/>
      <c r="G305" s="48"/>
      <c r="H305" s="48"/>
      <c r="I305" s="48"/>
      <c r="J305" s="49"/>
    </row>
  </sheetData>
  <sheetProtection sheet="1" objects="1" scenarios="1" spinCount="100000" saltValue="vnPzSZYz+ITTMJLTjG4XiIAq+pT7+LsbSB6B1hyLnlvOt01hMqaDlw0lYTZJzxIpbH5ZOGX/j7L7IPnv5JDq3Q==" hashValue="y6q5xF4UgcK8eE0eMEM2NA8rq5wHcAIQERFAfHHYbF8L9dotVhdBA/KLIkTmB5o0CqWznVNgNPA/0SBv6E3YXw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15</v>
      </c>
      <c r="I3" s="23">
        <f>SUMIFS(I8:I241,A8:A241,"SD")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SUMIFS(I9:I28,A9:A28,"P")</f>
        <v>0</v>
      </c>
      <c r="J8" s="34"/>
    </row>
    <row r="9">
      <c r="A9" s="35" t="s">
        <v>46</v>
      </c>
      <c r="B9" s="35">
        <v>1</v>
      </c>
      <c r="C9" s="36" t="s">
        <v>102</v>
      </c>
      <c r="D9" s="35" t="s">
        <v>66</v>
      </c>
      <c r="E9" s="37" t="s">
        <v>103</v>
      </c>
      <c r="F9" s="38" t="s">
        <v>104</v>
      </c>
      <c r="G9" s="39">
        <v>46.843000000000004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105</v>
      </c>
      <c r="F10" s="44"/>
      <c r="G10" s="44"/>
      <c r="H10" s="44"/>
      <c r="I10" s="44"/>
      <c r="J10" s="45"/>
    </row>
    <row r="11" ht="43.2">
      <c r="A11" s="35" t="s">
        <v>53</v>
      </c>
      <c r="B11" s="43"/>
      <c r="C11" s="44"/>
      <c r="D11" s="44"/>
      <c r="E11" s="46" t="s">
        <v>396</v>
      </c>
      <c r="F11" s="44"/>
      <c r="G11" s="44"/>
      <c r="H11" s="44"/>
      <c r="I11" s="44"/>
      <c r="J11" s="45"/>
    </row>
    <row r="12" ht="72">
      <c r="A12" s="35" t="s">
        <v>55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35" t="s">
        <v>46</v>
      </c>
      <c r="B13" s="35">
        <v>2</v>
      </c>
      <c r="C13" s="36" t="s">
        <v>102</v>
      </c>
      <c r="D13" s="35" t="s">
        <v>70</v>
      </c>
      <c r="E13" s="37" t="s">
        <v>103</v>
      </c>
      <c r="F13" s="38" t="s">
        <v>104</v>
      </c>
      <c r="G13" s="39">
        <v>22.719000000000001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51</v>
      </c>
      <c r="B14" s="43"/>
      <c r="C14" s="44"/>
      <c r="D14" s="44"/>
      <c r="E14" s="37" t="s">
        <v>397</v>
      </c>
      <c r="F14" s="44"/>
      <c r="G14" s="44"/>
      <c r="H14" s="44"/>
      <c r="I14" s="44"/>
      <c r="J14" s="45"/>
    </row>
    <row r="15">
      <c r="A15" s="35" t="s">
        <v>53</v>
      </c>
      <c r="B15" s="43"/>
      <c r="C15" s="44"/>
      <c r="D15" s="44"/>
      <c r="E15" s="46" t="s">
        <v>398</v>
      </c>
      <c r="F15" s="44"/>
      <c r="G15" s="44"/>
      <c r="H15" s="44"/>
      <c r="I15" s="44"/>
      <c r="J15" s="45"/>
    </row>
    <row r="16" ht="72">
      <c r="A16" s="35" t="s">
        <v>55</v>
      </c>
      <c r="B16" s="43"/>
      <c r="C16" s="44"/>
      <c r="D16" s="44"/>
      <c r="E16" s="37" t="s">
        <v>107</v>
      </c>
      <c r="F16" s="44"/>
      <c r="G16" s="44"/>
      <c r="H16" s="44"/>
      <c r="I16" s="44"/>
      <c r="J16" s="45"/>
    </row>
    <row r="17">
      <c r="A17" s="35" t="s">
        <v>46</v>
      </c>
      <c r="B17" s="35">
        <v>3</v>
      </c>
      <c r="C17" s="36" t="s">
        <v>110</v>
      </c>
      <c r="D17" s="35" t="s">
        <v>66</v>
      </c>
      <c r="E17" s="37" t="s">
        <v>103</v>
      </c>
      <c r="F17" s="38" t="s">
        <v>111</v>
      </c>
      <c r="G17" s="39">
        <v>101.452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51</v>
      </c>
      <c r="B18" s="43"/>
      <c r="C18" s="44"/>
      <c r="D18" s="44"/>
      <c r="E18" s="37" t="s">
        <v>112</v>
      </c>
      <c r="F18" s="44"/>
      <c r="G18" s="44"/>
      <c r="H18" s="44"/>
      <c r="I18" s="44"/>
      <c r="J18" s="45"/>
    </row>
    <row r="19">
      <c r="A19" s="35" t="s">
        <v>53</v>
      </c>
      <c r="B19" s="43"/>
      <c r="C19" s="44"/>
      <c r="D19" s="44"/>
      <c r="E19" s="46" t="s">
        <v>399</v>
      </c>
      <c r="F19" s="44"/>
      <c r="G19" s="44"/>
      <c r="H19" s="44"/>
      <c r="I19" s="44"/>
      <c r="J19" s="45"/>
    </row>
    <row r="20" ht="72">
      <c r="A20" s="35" t="s">
        <v>55</v>
      </c>
      <c r="B20" s="43"/>
      <c r="C20" s="44"/>
      <c r="D20" s="44"/>
      <c r="E20" s="37" t="s">
        <v>107</v>
      </c>
      <c r="F20" s="44"/>
      <c r="G20" s="44"/>
      <c r="H20" s="44"/>
      <c r="I20" s="44"/>
      <c r="J20" s="45"/>
    </row>
    <row r="21">
      <c r="A21" s="35" t="s">
        <v>46</v>
      </c>
      <c r="B21" s="35">
        <v>4</v>
      </c>
      <c r="C21" s="36" t="s">
        <v>110</v>
      </c>
      <c r="D21" s="35" t="s">
        <v>70</v>
      </c>
      <c r="E21" s="37" t="s">
        <v>103</v>
      </c>
      <c r="F21" s="38" t="s">
        <v>111</v>
      </c>
      <c r="G21" s="39">
        <v>18.390000000000001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51</v>
      </c>
      <c r="B22" s="43"/>
      <c r="C22" s="44"/>
      <c r="D22" s="44"/>
      <c r="E22" s="37" t="s">
        <v>114</v>
      </c>
      <c r="F22" s="44"/>
      <c r="G22" s="44"/>
      <c r="H22" s="44"/>
      <c r="I22" s="44"/>
      <c r="J22" s="45"/>
    </row>
    <row r="23">
      <c r="A23" s="35" t="s">
        <v>53</v>
      </c>
      <c r="B23" s="43"/>
      <c r="C23" s="44"/>
      <c r="D23" s="44"/>
      <c r="E23" s="46" t="s">
        <v>400</v>
      </c>
      <c r="F23" s="44"/>
      <c r="G23" s="44"/>
      <c r="H23" s="44"/>
      <c r="I23" s="44"/>
      <c r="J23" s="45"/>
    </row>
    <row r="24" ht="72">
      <c r="A24" s="35" t="s">
        <v>55</v>
      </c>
      <c r="B24" s="43"/>
      <c r="C24" s="44"/>
      <c r="D24" s="44"/>
      <c r="E24" s="37" t="s">
        <v>107</v>
      </c>
      <c r="F24" s="44"/>
      <c r="G24" s="44"/>
      <c r="H24" s="44"/>
      <c r="I24" s="44"/>
      <c r="J24" s="45"/>
    </row>
    <row r="25">
      <c r="A25" s="35" t="s">
        <v>46</v>
      </c>
      <c r="B25" s="35">
        <v>5</v>
      </c>
      <c r="C25" s="36" t="s">
        <v>116</v>
      </c>
      <c r="D25" s="35" t="s">
        <v>48</v>
      </c>
      <c r="E25" s="37" t="s">
        <v>117</v>
      </c>
      <c r="F25" s="38" t="s">
        <v>111</v>
      </c>
      <c r="G25" s="39">
        <v>17.292000000000002</v>
      </c>
      <c r="H25" s="40">
        <v>0</v>
      </c>
      <c r="I25" s="41">
        <f>ROUND(G25*H25,P4)</f>
        <v>0</v>
      </c>
      <c r="J25" s="38" t="s">
        <v>118</v>
      </c>
      <c r="O25" s="42">
        <f>I25*0.21</f>
        <v>0</v>
      </c>
      <c r="P25">
        <v>3</v>
      </c>
    </row>
    <row r="26">
      <c r="A26" s="35" t="s">
        <v>51</v>
      </c>
      <c r="B26" s="43"/>
      <c r="C26" s="44"/>
      <c r="D26" s="44"/>
      <c r="E26" s="37" t="s">
        <v>119</v>
      </c>
      <c r="F26" s="44"/>
      <c r="G26" s="44"/>
      <c r="H26" s="44"/>
      <c r="I26" s="44"/>
      <c r="J26" s="45"/>
    </row>
    <row r="27">
      <c r="A27" s="35" t="s">
        <v>53</v>
      </c>
      <c r="B27" s="43"/>
      <c r="C27" s="44"/>
      <c r="D27" s="44"/>
      <c r="E27" s="46" t="s">
        <v>401</v>
      </c>
      <c r="F27" s="44"/>
      <c r="G27" s="44"/>
      <c r="H27" s="44"/>
      <c r="I27" s="44"/>
      <c r="J27" s="45"/>
    </row>
    <row r="28" ht="72">
      <c r="A28" s="35" t="s">
        <v>55</v>
      </c>
      <c r="B28" s="43"/>
      <c r="C28" s="44"/>
      <c r="D28" s="44"/>
      <c r="E28" s="37" t="s">
        <v>107</v>
      </c>
      <c r="F28" s="44"/>
      <c r="G28" s="44"/>
      <c r="H28" s="44"/>
      <c r="I28" s="44"/>
      <c r="J28" s="45"/>
    </row>
    <row r="29">
      <c r="A29" s="29" t="s">
        <v>43</v>
      </c>
      <c r="B29" s="30"/>
      <c r="C29" s="31" t="s">
        <v>121</v>
      </c>
      <c r="D29" s="32"/>
      <c r="E29" s="29" t="s">
        <v>122</v>
      </c>
      <c r="F29" s="32"/>
      <c r="G29" s="32"/>
      <c r="H29" s="32"/>
      <c r="I29" s="33">
        <f>SUMIFS(I30:I89,A30:A89,"P")</f>
        <v>0</v>
      </c>
      <c r="J29" s="34"/>
    </row>
    <row r="30">
      <c r="A30" s="35" t="s">
        <v>46</v>
      </c>
      <c r="B30" s="35">
        <v>6</v>
      </c>
      <c r="C30" s="36" t="s">
        <v>128</v>
      </c>
      <c r="D30" s="35" t="s">
        <v>48</v>
      </c>
      <c r="E30" s="37" t="s">
        <v>129</v>
      </c>
      <c r="F30" s="38" t="s">
        <v>125</v>
      </c>
      <c r="G30" s="39">
        <v>116.59099999999999</v>
      </c>
      <c r="H30" s="40">
        <v>0</v>
      </c>
      <c r="I30" s="41">
        <f>ROUND(G30*H30,P4)</f>
        <v>0</v>
      </c>
      <c r="J30" s="38" t="s">
        <v>118</v>
      </c>
      <c r="O30" s="42">
        <f>I30*0.21</f>
        <v>0</v>
      </c>
      <c r="P30">
        <v>3</v>
      </c>
    </row>
    <row r="31">
      <c r="A31" s="35" t="s">
        <v>51</v>
      </c>
      <c r="B31" s="43"/>
      <c r="C31" s="44"/>
      <c r="D31" s="44"/>
      <c r="E31" s="50" t="s">
        <v>48</v>
      </c>
      <c r="F31" s="44"/>
      <c r="G31" s="44"/>
      <c r="H31" s="44"/>
      <c r="I31" s="44"/>
      <c r="J31" s="45"/>
    </row>
    <row r="32">
      <c r="A32" s="35" t="s">
        <v>53</v>
      </c>
      <c r="B32" s="43"/>
      <c r="C32" s="44"/>
      <c r="D32" s="44"/>
      <c r="E32" s="46" t="s">
        <v>402</v>
      </c>
      <c r="F32" s="44"/>
      <c r="G32" s="44"/>
      <c r="H32" s="44"/>
      <c r="I32" s="44"/>
      <c r="J32" s="45"/>
    </row>
    <row r="33" ht="57.6">
      <c r="A33" s="35" t="s">
        <v>55</v>
      </c>
      <c r="B33" s="43"/>
      <c r="C33" s="44"/>
      <c r="D33" s="44"/>
      <c r="E33" s="37" t="s">
        <v>131</v>
      </c>
      <c r="F33" s="44"/>
      <c r="G33" s="44"/>
      <c r="H33" s="44"/>
      <c r="I33" s="44"/>
      <c r="J33" s="45"/>
    </row>
    <row r="34" ht="28.8">
      <c r="A34" s="35" t="s">
        <v>46</v>
      </c>
      <c r="B34" s="35">
        <v>7</v>
      </c>
      <c r="C34" s="36" t="s">
        <v>132</v>
      </c>
      <c r="D34" s="35" t="s">
        <v>48</v>
      </c>
      <c r="E34" s="37" t="s">
        <v>133</v>
      </c>
      <c r="F34" s="38" t="s">
        <v>104</v>
      </c>
      <c r="G34" s="39">
        <v>7.8600000000000003</v>
      </c>
      <c r="H34" s="40">
        <v>0</v>
      </c>
      <c r="I34" s="41">
        <f>ROUND(G34*H34,P4)</f>
        <v>0</v>
      </c>
      <c r="J34" s="38" t="s">
        <v>118</v>
      </c>
      <c r="O34" s="42">
        <f>I34*0.21</f>
        <v>0</v>
      </c>
      <c r="P34">
        <v>3</v>
      </c>
    </row>
    <row r="35">
      <c r="A35" s="35" t="s">
        <v>51</v>
      </c>
      <c r="B35" s="43"/>
      <c r="C35" s="44"/>
      <c r="D35" s="44"/>
      <c r="E35" s="50" t="s">
        <v>48</v>
      </c>
      <c r="F35" s="44"/>
      <c r="G35" s="44"/>
      <c r="H35" s="44"/>
      <c r="I35" s="44"/>
      <c r="J35" s="45"/>
    </row>
    <row r="36" ht="43.2">
      <c r="A36" s="35" t="s">
        <v>53</v>
      </c>
      <c r="B36" s="43"/>
      <c r="C36" s="44"/>
      <c r="D36" s="44"/>
      <c r="E36" s="46" t="s">
        <v>403</v>
      </c>
      <c r="F36" s="44"/>
      <c r="G36" s="44"/>
      <c r="H36" s="44"/>
      <c r="I36" s="44"/>
      <c r="J36" s="45"/>
    </row>
    <row r="37" ht="115.2">
      <c r="A37" s="35" t="s">
        <v>55</v>
      </c>
      <c r="B37" s="43"/>
      <c r="C37" s="44"/>
      <c r="D37" s="44"/>
      <c r="E37" s="37" t="s">
        <v>135</v>
      </c>
      <c r="F37" s="44"/>
      <c r="G37" s="44"/>
      <c r="H37" s="44"/>
      <c r="I37" s="44"/>
      <c r="J37" s="45"/>
    </row>
    <row r="38">
      <c r="A38" s="35" t="s">
        <v>46</v>
      </c>
      <c r="B38" s="35">
        <v>8</v>
      </c>
      <c r="C38" s="36" t="s">
        <v>136</v>
      </c>
      <c r="D38" s="35"/>
      <c r="E38" s="37" t="s">
        <v>137</v>
      </c>
      <c r="F38" s="38" t="s">
        <v>104</v>
      </c>
      <c r="G38" s="39">
        <v>1.8720000000000001</v>
      </c>
      <c r="H38" s="40">
        <v>0</v>
      </c>
      <c r="I38" s="41">
        <f>ROUND(G38*H38,P4)</f>
        <v>0</v>
      </c>
      <c r="J38" s="38" t="s">
        <v>118</v>
      </c>
      <c r="O38" s="42">
        <f>I38*0.21</f>
        <v>0</v>
      </c>
      <c r="P38">
        <v>3</v>
      </c>
    </row>
    <row r="39">
      <c r="A39" s="35" t="s">
        <v>51</v>
      </c>
      <c r="B39" s="43"/>
      <c r="C39" s="44"/>
      <c r="D39" s="44"/>
      <c r="E39" s="37" t="s">
        <v>138</v>
      </c>
      <c r="F39" s="44"/>
      <c r="G39" s="44"/>
      <c r="H39" s="44"/>
      <c r="I39" s="44"/>
      <c r="J39" s="45"/>
    </row>
    <row r="40">
      <c r="A40" s="35" t="s">
        <v>53</v>
      </c>
      <c r="B40" s="43"/>
      <c r="C40" s="44"/>
      <c r="D40" s="44"/>
      <c r="E40" s="46" t="s">
        <v>404</v>
      </c>
      <c r="F40" s="44"/>
      <c r="G40" s="44"/>
      <c r="H40" s="44"/>
      <c r="I40" s="44"/>
      <c r="J40" s="45"/>
    </row>
    <row r="41" ht="129.6">
      <c r="A41" s="35" t="s">
        <v>55</v>
      </c>
      <c r="B41" s="43"/>
      <c r="C41" s="44"/>
      <c r="D41" s="44"/>
      <c r="E41" s="37" t="s">
        <v>140</v>
      </c>
      <c r="F41" s="44"/>
      <c r="G41" s="44"/>
      <c r="H41" s="44"/>
      <c r="I41" s="44"/>
      <c r="J41" s="45"/>
    </row>
    <row r="42">
      <c r="A42" s="35" t="s">
        <v>46</v>
      </c>
      <c r="B42" s="35">
        <v>9</v>
      </c>
      <c r="C42" s="36" t="s">
        <v>141</v>
      </c>
      <c r="D42" s="35" t="s">
        <v>48</v>
      </c>
      <c r="E42" s="37" t="s">
        <v>142</v>
      </c>
      <c r="F42" s="38" t="s">
        <v>104</v>
      </c>
      <c r="G42" s="39">
        <v>8.359</v>
      </c>
      <c r="H42" s="40">
        <v>0</v>
      </c>
      <c r="I42" s="41">
        <f>ROUND(G42*H42,P4)</f>
        <v>0</v>
      </c>
      <c r="J42" s="38" t="s">
        <v>118</v>
      </c>
      <c r="O42" s="42">
        <f>I42*0.21</f>
        <v>0</v>
      </c>
      <c r="P42">
        <v>3</v>
      </c>
    </row>
    <row r="43">
      <c r="A43" s="35" t="s">
        <v>51</v>
      </c>
      <c r="B43" s="43"/>
      <c r="C43" s="44"/>
      <c r="D43" s="44"/>
      <c r="E43" s="50" t="s">
        <v>48</v>
      </c>
      <c r="F43" s="44"/>
      <c r="G43" s="44"/>
      <c r="H43" s="44"/>
      <c r="I43" s="44"/>
      <c r="J43" s="45"/>
    </row>
    <row r="44">
      <c r="A44" s="35" t="s">
        <v>53</v>
      </c>
      <c r="B44" s="43"/>
      <c r="C44" s="44"/>
      <c r="D44" s="44"/>
      <c r="E44" s="46" t="s">
        <v>405</v>
      </c>
      <c r="F44" s="44"/>
      <c r="G44" s="44"/>
      <c r="H44" s="44"/>
      <c r="I44" s="44"/>
      <c r="J44" s="45"/>
    </row>
    <row r="45" ht="129.6">
      <c r="A45" s="35" t="s">
        <v>55</v>
      </c>
      <c r="B45" s="43"/>
      <c r="C45" s="44"/>
      <c r="D45" s="44"/>
      <c r="E45" s="37" t="s">
        <v>140</v>
      </c>
      <c r="F45" s="44"/>
      <c r="G45" s="44"/>
      <c r="H45" s="44"/>
      <c r="I45" s="44"/>
      <c r="J45" s="45"/>
    </row>
    <row r="46" ht="28.8">
      <c r="A46" s="35" t="s">
        <v>46</v>
      </c>
      <c r="B46" s="35">
        <v>10</v>
      </c>
      <c r="C46" s="36" t="s">
        <v>144</v>
      </c>
      <c r="D46" s="35" t="s">
        <v>48</v>
      </c>
      <c r="E46" s="37" t="s">
        <v>145</v>
      </c>
      <c r="F46" s="38" t="s">
        <v>104</v>
      </c>
      <c r="G46" s="39">
        <v>49.488999999999997</v>
      </c>
      <c r="H46" s="40">
        <v>0</v>
      </c>
      <c r="I46" s="41">
        <f>ROUND(G46*H46,P4)</f>
        <v>0</v>
      </c>
      <c r="J46" s="38" t="s">
        <v>118</v>
      </c>
      <c r="O46" s="42">
        <f>I46*0.21</f>
        <v>0</v>
      </c>
      <c r="P46">
        <v>3</v>
      </c>
    </row>
    <row r="47">
      <c r="A47" s="35" t="s">
        <v>51</v>
      </c>
      <c r="B47" s="43"/>
      <c r="C47" s="44"/>
      <c r="D47" s="44"/>
      <c r="E47" s="50" t="s">
        <v>48</v>
      </c>
      <c r="F47" s="44"/>
      <c r="G47" s="44"/>
      <c r="H47" s="44"/>
      <c r="I47" s="44"/>
      <c r="J47" s="45"/>
    </row>
    <row r="48" ht="57.6">
      <c r="A48" s="35" t="s">
        <v>53</v>
      </c>
      <c r="B48" s="43"/>
      <c r="C48" s="44"/>
      <c r="D48" s="44"/>
      <c r="E48" s="46" t="s">
        <v>406</v>
      </c>
      <c r="F48" s="44"/>
      <c r="G48" s="44"/>
      <c r="H48" s="44"/>
      <c r="I48" s="44"/>
      <c r="J48" s="45"/>
    </row>
    <row r="49" ht="115.2">
      <c r="A49" s="35" t="s">
        <v>55</v>
      </c>
      <c r="B49" s="43"/>
      <c r="C49" s="44"/>
      <c r="D49" s="44"/>
      <c r="E49" s="37" t="s">
        <v>135</v>
      </c>
      <c r="F49" s="44"/>
      <c r="G49" s="44"/>
      <c r="H49" s="44"/>
      <c r="I49" s="44"/>
      <c r="J49" s="45"/>
    </row>
    <row r="50">
      <c r="A50" s="35" t="s">
        <v>46</v>
      </c>
      <c r="B50" s="35">
        <v>11</v>
      </c>
      <c r="C50" s="36" t="s">
        <v>152</v>
      </c>
      <c r="D50" s="35" t="s">
        <v>48</v>
      </c>
      <c r="E50" s="37" t="s">
        <v>153</v>
      </c>
      <c r="F50" s="38" t="s">
        <v>149</v>
      </c>
      <c r="G50" s="39">
        <v>39.198999999999998</v>
      </c>
      <c r="H50" s="40">
        <v>0</v>
      </c>
      <c r="I50" s="41">
        <f>ROUND(G50*H50,P4)</f>
        <v>0</v>
      </c>
      <c r="J50" s="38" t="s">
        <v>118</v>
      </c>
      <c r="O50" s="42">
        <f>I50*0.21</f>
        <v>0</v>
      </c>
      <c r="P50">
        <v>3</v>
      </c>
    </row>
    <row r="51" ht="43.2">
      <c r="A51" s="35" t="s">
        <v>51</v>
      </c>
      <c r="B51" s="43"/>
      <c r="C51" s="44"/>
      <c r="D51" s="44"/>
      <c r="E51" s="37" t="s">
        <v>154</v>
      </c>
      <c r="F51" s="44"/>
      <c r="G51" s="44"/>
      <c r="H51" s="44"/>
      <c r="I51" s="44"/>
      <c r="J51" s="45"/>
    </row>
    <row r="52">
      <c r="A52" s="35" t="s">
        <v>53</v>
      </c>
      <c r="B52" s="43"/>
      <c r="C52" s="44"/>
      <c r="D52" s="44"/>
      <c r="E52" s="46" t="s">
        <v>407</v>
      </c>
      <c r="F52" s="44"/>
      <c r="G52" s="44"/>
      <c r="H52" s="44"/>
      <c r="I52" s="44"/>
      <c r="J52" s="45"/>
    </row>
    <row r="53" ht="115.2">
      <c r="A53" s="35" t="s">
        <v>55</v>
      </c>
      <c r="B53" s="43"/>
      <c r="C53" s="44"/>
      <c r="D53" s="44"/>
      <c r="E53" s="37" t="s">
        <v>135</v>
      </c>
      <c r="F53" s="44"/>
      <c r="G53" s="44"/>
      <c r="H53" s="44"/>
      <c r="I53" s="44"/>
      <c r="J53" s="45"/>
    </row>
    <row r="54">
      <c r="A54" s="35" t="s">
        <v>46</v>
      </c>
      <c r="B54" s="35">
        <v>12</v>
      </c>
      <c r="C54" s="36" t="s">
        <v>156</v>
      </c>
      <c r="D54" s="35" t="s">
        <v>66</v>
      </c>
      <c r="E54" s="37" t="s">
        <v>157</v>
      </c>
      <c r="F54" s="38" t="s">
        <v>104</v>
      </c>
      <c r="G54" s="39">
        <v>23.318000000000001</v>
      </c>
      <c r="H54" s="40">
        <v>0</v>
      </c>
      <c r="I54" s="41">
        <f>ROUND(G54*H54,P4)</f>
        <v>0</v>
      </c>
      <c r="J54" s="38" t="s">
        <v>158</v>
      </c>
      <c r="O54" s="42">
        <f>I54*0.21</f>
        <v>0</v>
      </c>
      <c r="P54">
        <v>3</v>
      </c>
    </row>
    <row r="55">
      <c r="A55" s="35" t="s">
        <v>51</v>
      </c>
      <c r="B55" s="43"/>
      <c r="C55" s="44"/>
      <c r="D55" s="44"/>
      <c r="E55" s="50" t="s">
        <v>48</v>
      </c>
      <c r="F55" s="44"/>
      <c r="G55" s="44"/>
      <c r="H55" s="44"/>
      <c r="I55" s="44"/>
      <c r="J55" s="45"/>
    </row>
    <row r="56">
      <c r="A56" s="35" t="s">
        <v>53</v>
      </c>
      <c r="B56" s="43"/>
      <c r="C56" s="44"/>
      <c r="D56" s="44"/>
      <c r="E56" s="46" t="s">
        <v>408</v>
      </c>
      <c r="F56" s="44"/>
      <c r="G56" s="44"/>
      <c r="H56" s="44"/>
      <c r="I56" s="44"/>
      <c r="J56" s="45"/>
    </row>
    <row r="57" ht="409.5">
      <c r="A57" s="35" t="s">
        <v>55</v>
      </c>
      <c r="B57" s="43"/>
      <c r="C57" s="44"/>
      <c r="D57" s="44"/>
      <c r="E57" s="37" t="s">
        <v>160</v>
      </c>
      <c r="F57" s="44"/>
      <c r="G57" s="44"/>
      <c r="H57" s="44"/>
      <c r="I57" s="44"/>
      <c r="J57" s="45"/>
    </row>
    <row r="58">
      <c r="A58" s="35" t="s">
        <v>46</v>
      </c>
      <c r="B58" s="35">
        <v>13</v>
      </c>
      <c r="C58" s="36" t="s">
        <v>156</v>
      </c>
      <c r="D58" s="35" t="s">
        <v>70</v>
      </c>
      <c r="E58" s="37" t="s">
        <v>157</v>
      </c>
      <c r="F58" s="38" t="s">
        <v>104</v>
      </c>
      <c r="G58" s="39">
        <v>22.719000000000001</v>
      </c>
      <c r="H58" s="40">
        <v>0</v>
      </c>
      <c r="I58" s="41">
        <f>ROUND(G58*H58,P4)</f>
        <v>0</v>
      </c>
      <c r="J58" s="38" t="s">
        <v>158</v>
      </c>
      <c r="O58" s="42">
        <f>I58*0.21</f>
        <v>0</v>
      </c>
      <c r="P58">
        <v>3</v>
      </c>
    </row>
    <row r="59">
      <c r="A59" s="35" t="s">
        <v>51</v>
      </c>
      <c r="B59" s="43"/>
      <c r="C59" s="44"/>
      <c r="D59" s="44"/>
      <c r="E59" s="37" t="s">
        <v>161</v>
      </c>
      <c r="F59" s="44"/>
      <c r="G59" s="44"/>
      <c r="H59" s="44"/>
      <c r="I59" s="44"/>
      <c r="J59" s="45"/>
    </row>
    <row r="60">
      <c r="A60" s="35" t="s">
        <v>53</v>
      </c>
      <c r="B60" s="43"/>
      <c r="C60" s="44"/>
      <c r="D60" s="44"/>
      <c r="E60" s="46" t="s">
        <v>409</v>
      </c>
      <c r="F60" s="44"/>
      <c r="G60" s="44"/>
      <c r="H60" s="44"/>
      <c r="I60" s="44"/>
      <c r="J60" s="45"/>
    </row>
    <row r="61" ht="409.5">
      <c r="A61" s="35" t="s">
        <v>55</v>
      </c>
      <c r="B61" s="43"/>
      <c r="C61" s="44"/>
      <c r="D61" s="44"/>
      <c r="E61" s="37" t="s">
        <v>160</v>
      </c>
      <c r="F61" s="44"/>
      <c r="G61" s="44"/>
      <c r="H61" s="44"/>
      <c r="I61" s="44"/>
      <c r="J61" s="45"/>
    </row>
    <row r="62">
      <c r="A62" s="35" t="s">
        <v>46</v>
      </c>
      <c r="B62" s="35">
        <v>14</v>
      </c>
      <c r="C62" s="36" t="s">
        <v>410</v>
      </c>
      <c r="D62" s="35" t="s">
        <v>48</v>
      </c>
      <c r="E62" s="37" t="s">
        <v>411</v>
      </c>
      <c r="F62" s="38" t="s">
        <v>104</v>
      </c>
      <c r="G62" s="39">
        <v>23.524999999999999</v>
      </c>
      <c r="H62" s="40">
        <v>0</v>
      </c>
      <c r="I62" s="41">
        <f>ROUND(G62*H62,P4)</f>
        <v>0</v>
      </c>
      <c r="J62" s="38" t="s">
        <v>118</v>
      </c>
      <c r="O62" s="42">
        <f>I62*0.21</f>
        <v>0</v>
      </c>
      <c r="P62">
        <v>3</v>
      </c>
    </row>
    <row r="63">
      <c r="A63" s="35" t="s">
        <v>51</v>
      </c>
      <c r="B63" s="43"/>
      <c r="C63" s="44"/>
      <c r="D63" s="44"/>
      <c r="E63" s="50" t="s">
        <v>48</v>
      </c>
      <c r="F63" s="44"/>
      <c r="G63" s="44"/>
      <c r="H63" s="44"/>
      <c r="I63" s="44"/>
      <c r="J63" s="45"/>
    </row>
    <row r="64">
      <c r="A64" s="35" t="s">
        <v>53</v>
      </c>
      <c r="B64" s="43"/>
      <c r="C64" s="44"/>
      <c r="D64" s="44"/>
      <c r="E64" s="46" t="s">
        <v>412</v>
      </c>
      <c r="F64" s="44"/>
      <c r="G64" s="44"/>
      <c r="H64" s="44"/>
      <c r="I64" s="44"/>
      <c r="J64" s="45"/>
    </row>
    <row r="65" ht="409.5">
      <c r="A65" s="35" t="s">
        <v>55</v>
      </c>
      <c r="B65" s="43"/>
      <c r="C65" s="44"/>
      <c r="D65" s="44"/>
      <c r="E65" s="37" t="s">
        <v>167</v>
      </c>
      <c r="F65" s="44"/>
      <c r="G65" s="44"/>
      <c r="H65" s="44"/>
      <c r="I65" s="44"/>
      <c r="J65" s="45"/>
    </row>
    <row r="66">
      <c r="A66" s="35" t="s">
        <v>46</v>
      </c>
      <c r="B66" s="35">
        <v>15</v>
      </c>
      <c r="C66" s="36" t="s">
        <v>168</v>
      </c>
      <c r="D66" s="35" t="s">
        <v>48</v>
      </c>
      <c r="E66" s="37" t="s">
        <v>169</v>
      </c>
      <c r="F66" s="38" t="s">
        <v>104</v>
      </c>
      <c r="G66" s="39">
        <v>25.056000000000001</v>
      </c>
      <c r="H66" s="40">
        <v>0</v>
      </c>
      <c r="I66" s="41">
        <f>ROUND(G66*H66,P4)</f>
        <v>0</v>
      </c>
      <c r="J66" s="38" t="s">
        <v>118</v>
      </c>
      <c r="O66" s="42">
        <f>I66*0.21</f>
        <v>0</v>
      </c>
      <c r="P66">
        <v>3</v>
      </c>
    </row>
    <row r="67">
      <c r="A67" s="35" t="s">
        <v>51</v>
      </c>
      <c r="B67" s="43"/>
      <c r="C67" s="44"/>
      <c r="D67" s="44"/>
      <c r="E67" s="37" t="s">
        <v>170</v>
      </c>
      <c r="F67" s="44"/>
      <c r="G67" s="44"/>
      <c r="H67" s="44"/>
      <c r="I67" s="44"/>
      <c r="J67" s="45"/>
    </row>
    <row r="68">
      <c r="A68" s="35" t="s">
        <v>53</v>
      </c>
      <c r="B68" s="43"/>
      <c r="C68" s="44"/>
      <c r="D68" s="44"/>
      <c r="E68" s="46" t="s">
        <v>413</v>
      </c>
      <c r="F68" s="44"/>
      <c r="G68" s="44"/>
      <c r="H68" s="44"/>
      <c r="I68" s="44"/>
      <c r="J68" s="45"/>
    </row>
    <row r="69" ht="244.8">
      <c r="A69" s="35" t="s">
        <v>55</v>
      </c>
      <c r="B69" s="43"/>
      <c r="C69" s="44"/>
      <c r="D69" s="44"/>
      <c r="E69" s="37" t="s">
        <v>172</v>
      </c>
      <c r="F69" s="44"/>
      <c r="G69" s="44"/>
      <c r="H69" s="44"/>
      <c r="I69" s="44"/>
      <c r="J69" s="45"/>
    </row>
    <row r="70">
      <c r="A70" s="35" t="s">
        <v>46</v>
      </c>
      <c r="B70" s="35">
        <v>16</v>
      </c>
      <c r="C70" s="36" t="s">
        <v>173</v>
      </c>
      <c r="D70" s="35" t="s">
        <v>48</v>
      </c>
      <c r="E70" s="37" t="s">
        <v>174</v>
      </c>
      <c r="F70" s="38" t="s">
        <v>104</v>
      </c>
      <c r="G70" s="39">
        <v>18.82</v>
      </c>
      <c r="H70" s="40">
        <v>0</v>
      </c>
      <c r="I70" s="41">
        <f>ROUND(G70*H70,P4)</f>
        <v>0</v>
      </c>
      <c r="J70" s="38" t="s">
        <v>118</v>
      </c>
      <c r="O70" s="42">
        <f>I70*0.21</f>
        <v>0</v>
      </c>
      <c r="P70">
        <v>3</v>
      </c>
    </row>
    <row r="71">
      <c r="A71" s="35" t="s">
        <v>51</v>
      </c>
      <c r="B71" s="43"/>
      <c r="C71" s="44"/>
      <c r="D71" s="44"/>
      <c r="E71" s="37" t="s">
        <v>414</v>
      </c>
      <c r="F71" s="44"/>
      <c r="G71" s="44"/>
      <c r="H71" s="44"/>
      <c r="I71" s="44"/>
      <c r="J71" s="45"/>
    </row>
    <row r="72">
      <c r="A72" s="35" t="s">
        <v>53</v>
      </c>
      <c r="B72" s="43"/>
      <c r="C72" s="44"/>
      <c r="D72" s="44"/>
      <c r="E72" s="46" t="s">
        <v>415</v>
      </c>
      <c r="F72" s="44"/>
      <c r="G72" s="44"/>
      <c r="H72" s="44"/>
      <c r="I72" s="44"/>
      <c r="J72" s="45"/>
    </row>
    <row r="73" ht="302.4">
      <c r="A73" s="35" t="s">
        <v>55</v>
      </c>
      <c r="B73" s="43"/>
      <c r="C73" s="44"/>
      <c r="D73" s="44"/>
      <c r="E73" s="37" t="s">
        <v>176</v>
      </c>
      <c r="F73" s="44"/>
      <c r="G73" s="44"/>
      <c r="H73" s="44"/>
      <c r="I73" s="44"/>
      <c r="J73" s="45"/>
    </row>
    <row r="74">
      <c r="A74" s="35" t="s">
        <v>46</v>
      </c>
      <c r="B74" s="35">
        <v>17</v>
      </c>
      <c r="C74" s="36" t="s">
        <v>416</v>
      </c>
      <c r="D74" s="35" t="s">
        <v>48</v>
      </c>
      <c r="E74" s="37" t="s">
        <v>417</v>
      </c>
      <c r="F74" s="38" t="s">
        <v>104</v>
      </c>
      <c r="G74" s="39">
        <v>4.2350000000000003</v>
      </c>
      <c r="H74" s="40">
        <v>0</v>
      </c>
      <c r="I74" s="41">
        <f>ROUND(G74*H74,P4)</f>
        <v>0</v>
      </c>
      <c r="J74" s="38" t="s">
        <v>118</v>
      </c>
      <c r="O74" s="42">
        <f>I74*0.21</f>
        <v>0</v>
      </c>
      <c r="P74">
        <v>3</v>
      </c>
    </row>
    <row r="75">
      <c r="A75" s="35" t="s">
        <v>51</v>
      </c>
      <c r="B75" s="43"/>
      <c r="C75" s="44"/>
      <c r="D75" s="44"/>
      <c r="E75" s="37" t="s">
        <v>418</v>
      </c>
      <c r="F75" s="44"/>
      <c r="G75" s="44"/>
      <c r="H75" s="44"/>
      <c r="I75" s="44"/>
      <c r="J75" s="45"/>
    </row>
    <row r="76">
      <c r="A76" s="35" t="s">
        <v>53</v>
      </c>
      <c r="B76" s="43"/>
      <c r="C76" s="44"/>
      <c r="D76" s="44"/>
      <c r="E76" s="46" t="s">
        <v>419</v>
      </c>
      <c r="F76" s="44"/>
      <c r="G76" s="44"/>
      <c r="H76" s="44"/>
      <c r="I76" s="44"/>
      <c r="J76" s="45"/>
    </row>
    <row r="77" ht="388.8">
      <c r="A77" s="35" t="s">
        <v>55</v>
      </c>
      <c r="B77" s="43"/>
      <c r="C77" s="44"/>
      <c r="D77" s="44"/>
      <c r="E77" s="37" t="s">
        <v>420</v>
      </c>
      <c r="F77" s="44"/>
      <c r="G77" s="44"/>
      <c r="H77" s="44"/>
      <c r="I77" s="44"/>
      <c r="J77" s="45"/>
    </row>
    <row r="78">
      <c r="A78" s="35" t="s">
        <v>46</v>
      </c>
      <c r="B78" s="35">
        <v>18</v>
      </c>
      <c r="C78" s="36" t="s">
        <v>177</v>
      </c>
      <c r="D78" s="35" t="s">
        <v>48</v>
      </c>
      <c r="E78" s="37" t="s">
        <v>178</v>
      </c>
      <c r="F78" s="38" t="s">
        <v>125</v>
      </c>
      <c r="G78" s="39">
        <v>292.06700000000001</v>
      </c>
      <c r="H78" s="40">
        <v>0</v>
      </c>
      <c r="I78" s="41">
        <f>ROUND(G78*H78,P4)</f>
        <v>0</v>
      </c>
      <c r="J78" s="38" t="s">
        <v>118</v>
      </c>
      <c r="O78" s="42">
        <f>I78*0.21</f>
        <v>0</v>
      </c>
      <c r="P78">
        <v>3</v>
      </c>
    </row>
    <row r="79">
      <c r="A79" s="35" t="s">
        <v>51</v>
      </c>
      <c r="B79" s="43"/>
      <c r="C79" s="44"/>
      <c r="D79" s="44"/>
      <c r="E79" s="50" t="s">
        <v>48</v>
      </c>
      <c r="F79" s="44"/>
      <c r="G79" s="44"/>
      <c r="H79" s="44"/>
      <c r="I79" s="44"/>
      <c r="J79" s="45"/>
    </row>
    <row r="80">
      <c r="A80" s="35" t="s">
        <v>53</v>
      </c>
      <c r="B80" s="43"/>
      <c r="C80" s="44"/>
      <c r="D80" s="44"/>
      <c r="E80" s="46" t="s">
        <v>421</v>
      </c>
      <c r="F80" s="44"/>
      <c r="G80" s="44"/>
      <c r="H80" s="44"/>
      <c r="I80" s="44"/>
      <c r="J80" s="45"/>
    </row>
    <row r="81" ht="72">
      <c r="A81" s="35" t="s">
        <v>55</v>
      </c>
      <c r="B81" s="43"/>
      <c r="C81" s="44"/>
      <c r="D81" s="44"/>
      <c r="E81" s="37" t="s">
        <v>180</v>
      </c>
      <c r="F81" s="44"/>
      <c r="G81" s="44"/>
      <c r="H81" s="44"/>
      <c r="I81" s="44"/>
      <c r="J81" s="45"/>
    </row>
    <row r="82">
      <c r="A82" s="35" t="s">
        <v>46</v>
      </c>
      <c r="B82" s="35">
        <v>19</v>
      </c>
      <c r="C82" s="36" t="s">
        <v>181</v>
      </c>
      <c r="D82" s="35" t="s">
        <v>48</v>
      </c>
      <c r="E82" s="37" t="s">
        <v>182</v>
      </c>
      <c r="F82" s="38" t="s">
        <v>125</v>
      </c>
      <c r="G82" s="39">
        <v>100.547</v>
      </c>
      <c r="H82" s="40">
        <v>0</v>
      </c>
      <c r="I82" s="41">
        <f>ROUND(G82*H82,P4)</f>
        <v>0</v>
      </c>
      <c r="J82" s="38" t="s">
        <v>118</v>
      </c>
      <c r="O82" s="42">
        <f>I82*0.21</f>
        <v>0</v>
      </c>
      <c r="P82">
        <v>3</v>
      </c>
    </row>
    <row r="83">
      <c r="A83" s="35" t="s">
        <v>51</v>
      </c>
      <c r="B83" s="43"/>
      <c r="C83" s="44"/>
      <c r="D83" s="44"/>
      <c r="E83" s="37" t="s">
        <v>183</v>
      </c>
      <c r="F83" s="44"/>
      <c r="G83" s="44"/>
      <c r="H83" s="44"/>
      <c r="I83" s="44"/>
      <c r="J83" s="45"/>
    </row>
    <row r="84">
      <c r="A84" s="35" t="s">
        <v>53</v>
      </c>
      <c r="B84" s="43"/>
      <c r="C84" s="44"/>
      <c r="D84" s="44"/>
      <c r="E84" s="46" t="s">
        <v>422</v>
      </c>
      <c r="F84" s="44"/>
      <c r="G84" s="44"/>
      <c r="H84" s="44"/>
      <c r="I84" s="44"/>
      <c r="J84" s="45"/>
    </row>
    <row r="85" ht="72">
      <c r="A85" s="35" t="s">
        <v>55</v>
      </c>
      <c r="B85" s="43"/>
      <c r="C85" s="44"/>
      <c r="D85" s="44"/>
      <c r="E85" s="37" t="s">
        <v>185</v>
      </c>
      <c r="F85" s="44"/>
      <c r="G85" s="44"/>
      <c r="H85" s="44"/>
      <c r="I85" s="44"/>
      <c r="J85" s="45"/>
    </row>
    <row r="86">
      <c r="A86" s="35" t="s">
        <v>46</v>
      </c>
      <c r="B86" s="35">
        <v>20</v>
      </c>
      <c r="C86" s="36" t="s">
        <v>186</v>
      </c>
      <c r="D86" s="35" t="s">
        <v>48</v>
      </c>
      <c r="E86" s="37" t="s">
        <v>187</v>
      </c>
      <c r="F86" s="38" t="s">
        <v>125</v>
      </c>
      <c r="G86" s="39">
        <v>100.547</v>
      </c>
      <c r="H86" s="40">
        <v>0</v>
      </c>
      <c r="I86" s="41">
        <f>ROUND(G86*H86,P4)</f>
        <v>0</v>
      </c>
      <c r="J86" s="38" t="s">
        <v>118</v>
      </c>
      <c r="O86" s="42">
        <f>I86*0.21</f>
        <v>0</v>
      </c>
      <c r="P86">
        <v>3</v>
      </c>
    </row>
    <row r="87">
      <c r="A87" s="35" t="s">
        <v>51</v>
      </c>
      <c r="B87" s="43"/>
      <c r="C87" s="44"/>
      <c r="D87" s="44"/>
      <c r="E87" s="50" t="s">
        <v>48</v>
      </c>
      <c r="F87" s="44"/>
      <c r="G87" s="44"/>
      <c r="H87" s="44"/>
      <c r="I87" s="44"/>
      <c r="J87" s="45"/>
    </row>
    <row r="88">
      <c r="A88" s="35" t="s">
        <v>53</v>
      </c>
      <c r="B88" s="43"/>
      <c r="C88" s="44"/>
      <c r="D88" s="44"/>
      <c r="E88" s="46" t="s">
        <v>422</v>
      </c>
      <c r="F88" s="44"/>
      <c r="G88" s="44"/>
      <c r="H88" s="44"/>
      <c r="I88" s="44"/>
      <c r="J88" s="45"/>
    </row>
    <row r="89" ht="72">
      <c r="A89" s="35" t="s">
        <v>55</v>
      </c>
      <c r="B89" s="43"/>
      <c r="C89" s="44"/>
      <c r="D89" s="44"/>
      <c r="E89" s="37" t="s">
        <v>188</v>
      </c>
      <c r="F89" s="44"/>
      <c r="G89" s="44"/>
      <c r="H89" s="44"/>
      <c r="I89" s="44"/>
      <c r="J89" s="45"/>
    </row>
    <row r="90">
      <c r="A90" s="29" t="s">
        <v>43</v>
      </c>
      <c r="B90" s="30"/>
      <c r="C90" s="31" t="s">
        <v>423</v>
      </c>
      <c r="D90" s="32"/>
      <c r="E90" s="29" t="s">
        <v>424</v>
      </c>
      <c r="F90" s="32"/>
      <c r="G90" s="32"/>
      <c r="H90" s="32"/>
      <c r="I90" s="33">
        <f>SUMIFS(I91:I94,A91:A94,"P")</f>
        <v>0</v>
      </c>
      <c r="J90" s="34"/>
    </row>
    <row r="91">
      <c r="A91" s="35" t="s">
        <v>46</v>
      </c>
      <c r="B91" s="35">
        <v>21</v>
      </c>
      <c r="C91" s="36" t="s">
        <v>425</v>
      </c>
      <c r="D91" s="35" t="s">
        <v>48</v>
      </c>
      <c r="E91" s="37" t="s">
        <v>426</v>
      </c>
      <c r="F91" s="38" t="s">
        <v>104</v>
      </c>
      <c r="G91" s="39">
        <v>0.94099999999999995</v>
      </c>
      <c r="H91" s="40">
        <v>0</v>
      </c>
      <c r="I91" s="41">
        <f>ROUND(G91*H91,P4)</f>
        <v>0</v>
      </c>
      <c r="J91" s="38" t="s">
        <v>118</v>
      </c>
      <c r="O91" s="42">
        <f>I91*0.21</f>
        <v>0</v>
      </c>
      <c r="P91">
        <v>3</v>
      </c>
    </row>
    <row r="92">
      <c r="A92" s="35" t="s">
        <v>51</v>
      </c>
      <c r="B92" s="43"/>
      <c r="C92" s="44"/>
      <c r="D92" s="44"/>
      <c r="E92" s="37" t="s">
        <v>427</v>
      </c>
      <c r="F92" s="44"/>
      <c r="G92" s="44"/>
      <c r="H92" s="44"/>
      <c r="I92" s="44"/>
      <c r="J92" s="45"/>
    </row>
    <row r="93">
      <c r="A93" s="35" t="s">
        <v>53</v>
      </c>
      <c r="B93" s="43"/>
      <c r="C93" s="44"/>
      <c r="D93" s="44"/>
      <c r="E93" s="46" t="s">
        <v>428</v>
      </c>
      <c r="F93" s="44"/>
      <c r="G93" s="44"/>
      <c r="H93" s="44"/>
      <c r="I93" s="44"/>
      <c r="J93" s="45"/>
    </row>
    <row r="94" ht="409.5">
      <c r="A94" s="35" t="s">
        <v>55</v>
      </c>
      <c r="B94" s="43"/>
      <c r="C94" s="44"/>
      <c r="D94" s="44"/>
      <c r="E94" s="37" t="s">
        <v>429</v>
      </c>
      <c r="F94" s="44"/>
      <c r="G94" s="44"/>
      <c r="H94" s="44"/>
      <c r="I94" s="44"/>
      <c r="J94" s="45"/>
    </row>
    <row r="95">
      <c r="A95" s="29" t="s">
        <v>43</v>
      </c>
      <c r="B95" s="30"/>
      <c r="C95" s="31" t="s">
        <v>197</v>
      </c>
      <c r="D95" s="32"/>
      <c r="E95" s="29" t="s">
        <v>198</v>
      </c>
      <c r="F95" s="32"/>
      <c r="G95" s="32"/>
      <c r="H95" s="32"/>
      <c r="I95" s="33">
        <f>SUMIFS(I96:I171,A96:A171,"P")</f>
        <v>0</v>
      </c>
      <c r="J95" s="34"/>
    </row>
    <row r="96" ht="28.8">
      <c r="A96" s="35" t="s">
        <v>46</v>
      </c>
      <c r="B96" s="35">
        <v>22</v>
      </c>
      <c r="C96" s="36" t="s">
        <v>430</v>
      </c>
      <c r="D96" s="35" t="s">
        <v>48</v>
      </c>
      <c r="E96" s="37" t="s">
        <v>431</v>
      </c>
      <c r="F96" s="38" t="s">
        <v>125</v>
      </c>
      <c r="G96" s="39">
        <v>2.8149999999999999</v>
      </c>
      <c r="H96" s="40">
        <v>0</v>
      </c>
      <c r="I96" s="41">
        <f>ROUND(G96*H96,P4)</f>
        <v>0</v>
      </c>
      <c r="J96" s="38" t="s">
        <v>118</v>
      </c>
      <c r="O96" s="42">
        <f>I96*0.21</f>
        <v>0</v>
      </c>
      <c r="P96">
        <v>3</v>
      </c>
    </row>
    <row r="97">
      <c r="A97" s="35" t="s">
        <v>51</v>
      </c>
      <c r="B97" s="43"/>
      <c r="C97" s="44"/>
      <c r="D97" s="44"/>
      <c r="E97" s="37" t="s">
        <v>432</v>
      </c>
      <c r="F97" s="44"/>
      <c r="G97" s="44"/>
      <c r="H97" s="44"/>
      <c r="I97" s="44"/>
      <c r="J97" s="45"/>
    </row>
    <row r="98">
      <c r="A98" s="35" t="s">
        <v>53</v>
      </c>
      <c r="B98" s="43"/>
      <c r="C98" s="44"/>
      <c r="D98" s="44"/>
      <c r="E98" s="46" t="s">
        <v>433</v>
      </c>
      <c r="F98" s="44"/>
      <c r="G98" s="44"/>
      <c r="H98" s="44"/>
      <c r="I98" s="44"/>
      <c r="J98" s="45"/>
    </row>
    <row r="99" ht="158.4">
      <c r="A99" s="35" t="s">
        <v>55</v>
      </c>
      <c r="B99" s="43"/>
      <c r="C99" s="44"/>
      <c r="D99" s="44"/>
      <c r="E99" s="37" t="s">
        <v>203</v>
      </c>
      <c r="F99" s="44"/>
      <c r="G99" s="44"/>
      <c r="H99" s="44"/>
      <c r="I99" s="44"/>
      <c r="J99" s="45"/>
    </row>
    <row r="100" ht="28.8">
      <c r="A100" s="35" t="s">
        <v>46</v>
      </c>
      <c r="B100" s="35">
        <v>23</v>
      </c>
      <c r="C100" s="36" t="s">
        <v>199</v>
      </c>
      <c r="D100" s="35" t="s">
        <v>48</v>
      </c>
      <c r="E100" s="37" t="s">
        <v>200</v>
      </c>
      <c r="F100" s="38" t="s">
        <v>125</v>
      </c>
      <c r="G100" s="39">
        <v>56.796999999999997</v>
      </c>
      <c r="H100" s="40">
        <v>0</v>
      </c>
      <c r="I100" s="41">
        <f>ROUND(G100*H100,P4)</f>
        <v>0</v>
      </c>
      <c r="J100" s="38" t="s">
        <v>118</v>
      </c>
      <c r="O100" s="42">
        <f>I100*0.21</f>
        <v>0</v>
      </c>
      <c r="P100">
        <v>3</v>
      </c>
    </row>
    <row r="101">
      <c r="A101" s="35" t="s">
        <v>51</v>
      </c>
      <c r="B101" s="43"/>
      <c r="C101" s="44"/>
      <c r="D101" s="44"/>
      <c r="E101" s="37" t="s">
        <v>201</v>
      </c>
      <c r="F101" s="44"/>
      <c r="G101" s="44"/>
      <c r="H101" s="44"/>
      <c r="I101" s="44"/>
      <c r="J101" s="45"/>
    </row>
    <row r="102">
      <c r="A102" s="35" t="s">
        <v>53</v>
      </c>
      <c r="B102" s="43"/>
      <c r="C102" s="44"/>
      <c r="D102" s="44"/>
      <c r="E102" s="46" t="s">
        <v>434</v>
      </c>
      <c r="F102" s="44"/>
      <c r="G102" s="44"/>
      <c r="H102" s="44"/>
      <c r="I102" s="44"/>
      <c r="J102" s="45"/>
    </row>
    <row r="103" ht="158.4">
      <c r="A103" s="35" t="s">
        <v>55</v>
      </c>
      <c r="B103" s="43"/>
      <c r="C103" s="44"/>
      <c r="D103" s="44"/>
      <c r="E103" s="37" t="s">
        <v>203</v>
      </c>
      <c r="F103" s="44"/>
      <c r="G103" s="44"/>
      <c r="H103" s="44"/>
      <c r="I103" s="44"/>
      <c r="J103" s="45"/>
    </row>
    <row r="104">
      <c r="A104" s="35" t="s">
        <v>46</v>
      </c>
      <c r="B104" s="35">
        <v>24</v>
      </c>
      <c r="C104" s="36" t="s">
        <v>204</v>
      </c>
      <c r="D104" s="35"/>
      <c r="E104" s="37" t="s">
        <v>205</v>
      </c>
      <c r="F104" s="38" t="s">
        <v>125</v>
      </c>
      <c r="G104" s="39">
        <v>9.7550000000000008</v>
      </c>
      <c r="H104" s="40">
        <v>0</v>
      </c>
      <c r="I104" s="41">
        <f>ROUND(G104*H104,P4)</f>
        <v>0</v>
      </c>
      <c r="J104" s="38" t="s">
        <v>118</v>
      </c>
      <c r="O104" s="42">
        <f>I104*0.21</f>
        <v>0</v>
      </c>
      <c r="P104">
        <v>3</v>
      </c>
    </row>
    <row r="105">
      <c r="A105" s="35" t="s">
        <v>51</v>
      </c>
      <c r="B105" s="43"/>
      <c r="C105" s="44"/>
      <c r="D105" s="44"/>
      <c r="E105" s="37" t="s">
        <v>209</v>
      </c>
      <c r="F105" s="44"/>
      <c r="G105" s="44"/>
      <c r="H105" s="44"/>
      <c r="I105" s="44"/>
      <c r="J105" s="45"/>
    </row>
    <row r="106">
      <c r="A106" s="35" t="s">
        <v>53</v>
      </c>
      <c r="B106" s="43"/>
      <c r="C106" s="44"/>
      <c r="D106" s="44"/>
      <c r="E106" s="46" t="s">
        <v>435</v>
      </c>
      <c r="F106" s="44"/>
      <c r="G106" s="44"/>
      <c r="H106" s="44"/>
      <c r="I106" s="44"/>
      <c r="J106" s="45"/>
    </row>
    <row r="107" ht="86.4">
      <c r="A107" s="35" t="s">
        <v>55</v>
      </c>
      <c r="B107" s="43"/>
      <c r="C107" s="44"/>
      <c r="D107" s="44"/>
      <c r="E107" s="37" t="s">
        <v>208</v>
      </c>
      <c r="F107" s="44"/>
      <c r="G107" s="44"/>
      <c r="H107" s="44"/>
      <c r="I107" s="44"/>
      <c r="J107" s="45"/>
    </row>
    <row r="108">
      <c r="A108" s="35" t="s">
        <v>46</v>
      </c>
      <c r="B108" s="35">
        <v>25</v>
      </c>
      <c r="C108" s="36" t="s">
        <v>211</v>
      </c>
      <c r="D108" s="35" t="s">
        <v>66</v>
      </c>
      <c r="E108" s="37" t="s">
        <v>212</v>
      </c>
      <c r="F108" s="38" t="s">
        <v>125</v>
      </c>
      <c r="G108" s="39">
        <v>113.593</v>
      </c>
      <c r="H108" s="40">
        <v>0</v>
      </c>
      <c r="I108" s="41">
        <f>ROUND(G108*H108,P4)</f>
        <v>0</v>
      </c>
      <c r="J108" s="38" t="s">
        <v>158</v>
      </c>
      <c r="O108" s="42">
        <f>I108*0.21</f>
        <v>0</v>
      </c>
      <c r="P108">
        <v>3</v>
      </c>
    </row>
    <row r="109" ht="43.2">
      <c r="A109" s="35" t="s">
        <v>51</v>
      </c>
      <c r="B109" s="43"/>
      <c r="C109" s="44"/>
      <c r="D109" s="44"/>
      <c r="E109" s="37" t="s">
        <v>436</v>
      </c>
      <c r="F109" s="44"/>
      <c r="G109" s="44"/>
      <c r="H109" s="44"/>
      <c r="I109" s="44"/>
      <c r="J109" s="45"/>
    </row>
    <row r="110">
      <c r="A110" s="35" t="s">
        <v>53</v>
      </c>
      <c r="B110" s="43"/>
      <c r="C110" s="44"/>
      <c r="D110" s="44"/>
      <c r="E110" s="46" t="s">
        <v>437</v>
      </c>
      <c r="F110" s="44"/>
      <c r="G110" s="44"/>
      <c r="H110" s="44"/>
      <c r="I110" s="44"/>
      <c r="J110" s="45"/>
    </row>
    <row r="111" ht="86.4">
      <c r="A111" s="35" t="s">
        <v>55</v>
      </c>
      <c r="B111" s="43"/>
      <c r="C111" s="44"/>
      <c r="D111" s="44"/>
      <c r="E111" s="37" t="s">
        <v>208</v>
      </c>
      <c r="F111" s="44"/>
      <c r="G111" s="44"/>
      <c r="H111" s="44"/>
      <c r="I111" s="44"/>
      <c r="J111" s="45"/>
    </row>
    <row r="112">
      <c r="A112" s="35" t="s">
        <v>46</v>
      </c>
      <c r="B112" s="35">
        <v>26</v>
      </c>
      <c r="C112" s="36" t="s">
        <v>211</v>
      </c>
      <c r="D112" s="35" t="s">
        <v>70</v>
      </c>
      <c r="E112" s="37" t="s">
        <v>212</v>
      </c>
      <c r="F112" s="38" t="s">
        <v>125</v>
      </c>
      <c r="G112" s="39">
        <v>246.636</v>
      </c>
      <c r="H112" s="40">
        <v>0</v>
      </c>
      <c r="I112" s="41">
        <f>ROUND(G112*H112,P4)</f>
        <v>0</v>
      </c>
      <c r="J112" s="38" t="s">
        <v>158</v>
      </c>
      <c r="O112" s="42">
        <f>I112*0.21</f>
        <v>0</v>
      </c>
      <c r="P112">
        <v>3</v>
      </c>
    </row>
    <row r="113">
      <c r="A113" s="35" t="s">
        <v>51</v>
      </c>
      <c r="B113" s="43"/>
      <c r="C113" s="44"/>
      <c r="D113" s="44"/>
      <c r="E113" s="37" t="s">
        <v>215</v>
      </c>
      <c r="F113" s="44"/>
      <c r="G113" s="44"/>
      <c r="H113" s="44"/>
      <c r="I113" s="44"/>
      <c r="J113" s="45"/>
    </row>
    <row r="114" ht="72">
      <c r="A114" s="35" t="s">
        <v>53</v>
      </c>
      <c r="B114" s="43"/>
      <c r="C114" s="44"/>
      <c r="D114" s="44"/>
      <c r="E114" s="46" t="s">
        <v>438</v>
      </c>
      <c r="F114" s="44"/>
      <c r="G114" s="44"/>
      <c r="H114" s="44"/>
      <c r="I114" s="44"/>
      <c r="J114" s="45"/>
    </row>
    <row r="115" ht="86.4">
      <c r="A115" s="35" t="s">
        <v>55</v>
      </c>
      <c r="B115" s="43"/>
      <c r="C115" s="44"/>
      <c r="D115" s="44"/>
      <c r="E115" s="37" t="s">
        <v>208</v>
      </c>
      <c r="F115" s="44"/>
      <c r="G115" s="44"/>
      <c r="H115" s="44"/>
      <c r="I115" s="44"/>
      <c r="J115" s="45"/>
    </row>
    <row r="116">
      <c r="A116" s="35" t="s">
        <v>46</v>
      </c>
      <c r="B116" s="35">
        <v>27</v>
      </c>
      <c r="C116" s="36" t="s">
        <v>439</v>
      </c>
      <c r="D116" s="35" t="s">
        <v>48</v>
      </c>
      <c r="E116" s="37" t="s">
        <v>440</v>
      </c>
      <c r="F116" s="38" t="s">
        <v>125</v>
      </c>
      <c r="G116" s="39">
        <v>27.279</v>
      </c>
      <c r="H116" s="40">
        <v>0</v>
      </c>
      <c r="I116" s="41">
        <f>ROUND(G116*H116,P4)</f>
        <v>0</v>
      </c>
      <c r="J116" s="38" t="s">
        <v>118</v>
      </c>
      <c r="O116" s="42">
        <f>I116*0.21</f>
        <v>0</v>
      </c>
      <c r="P116">
        <v>3</v>
      </c>
    </row>
    <row r="117">
      <c r="A117" s="35" t="s">
        <v>51</v>
      </c>
      <c r="B117" s="43"/>
      <c r="C117" s="44"/>
      <c r="D117" s="44"/>
      <c r="E117" s="37" t="s">
        <v>441</v>
      </c>
      <c r="F117" s="44"/>
      <c r="G117" s="44"/>
      <c r="H117" s="44"/>
      <c r="I117" s="44"/>
      <c r="J117" s="45"/>
    </row>
    <row r="118" ht="43.2">
      <c r="A118" s="35" t="s">
        <v>53</v>
      </c>
      <c r="B118" s="43"/>
      <c r="C118" s="44"/>
      <c r="D118" s="44"/>
      <c r="E118" s="46" t="s">
        <v>442</v>
      </c>
      <c r="F118" s="44"/>
      <c r="G118" s="44"/>
      <c r="H118" s="44"/>
      <c r="I118" s="44"/>
      <c r="J118" s="45"/>
    </row>
    <row r="119" ht="86.4">
      <c r="A119" s="35" t="s">
        <v>55</v>
      </c>
      <c r="B119" s="43"/>
      <c r="C119" s="44"/>
      <c r="D119" s="44"/>
      <c r="E119" s="37" t="s">
        <v>208</v>
      </c>
      <c r="F119" s="44"/>
      <c r="G119" s="44"/>
      <c r="H119" s="44"/>
      <c r="I119" s="44"/>
      <c r="J119" s="45"/>
    </row>
    <row r="120">
      <c r="A120" s="35" t="s">
        <v>46</v>
      </c>
      <c r="B120" s="35">
        <v>28</v>
      </c>
      <c r="C120" s="36" t="s">
        <v>217</v>
      </c>
      <c r="D120" s="35" t="s">
        <v>48</v>
      </c>
      <c r="E120" s="37" t="s">
        <v>218</v>
      </c>
      <c r="F120" s="38" t="s">
        <v>125</v>
      </c>
      <c r="G120" s="39">
        <v>45.430999999999997</v>
      </c>
      <c r="H120" s="40">
        <v>0</v>
      </c>
      <c r="I120" s="41">
        <f>ROUND(G120*H120,P4)</f>
        <v>0</v>
      </c>
      <c r="J120" s="38" t="s">
        <v>118</v>
      </c>
      <c r="O120" s="42">
        <f>I120*0.21</f>
        <v>0</v>
      </c>
      <c r="P120">
        <v>3</v>
      </c>
    </row>
    <row r="121">
      <c r="A121" s="35" t="s">
        <v>51</v>
      </c>
      <c r="B121" s="43"/>
      <c r="C121" s="44"/>
      <c r="D121" s="44"/>
      <c r="E121" s="37" t="s">
        <v>219</v>
      </c>
      <c r="F121" s="44"/>
      <c r="G121" s="44"/>
      <c r="H121" s="44"/>
      <c r="I121" s="44"/>
      <c r="J121" s="45"/>
    </row>
    <row r="122" ht="57.6">
      <c r="A122" s="35" t="s">
        <v>53</v>
      </c>
      <c r="B122" s="43"/>
      <c r="C122" s="44"/>
      <c r="D122" s="44"/>
      <c r="E122" s="46" t="s">
        <v>443</v>
      </c>
      <c r="F122" s="44"/>
      <c r="G122" s="44"/>
      <c r="H122" s="44"/>
      <c r="I122" s="44"/>
      <c r="J122" s="45"/>
    </row>
    <row r="123" ht="115.2">
      <c r="A123" s="35" t="s">
        <v>55</v>
      </c>
      <c r="B123" s="43"/>
      <c r="C123" s="44"/>
      <c r="D123" s="44"/>
      <c r="E123" s="37" t="s">
        <v>221</v>
      </c>
      <c r="F123" s="44"/>
      <c r="G123" s="44"/>
      <c r="H123" s="44"/>
      <c r="I123" s="44"/>
      <c r="J123" s="45"/>
    </row>
    <row r="124">
      <c r="A124" s="35" t="s">
        <v>46</v>
      </c>
      <c r="B124" s="35">
        <v>29</v>
      </c>
      <c r="C124" s="36" t="s">
        <v>222</v>
      </c>
      <c r="D124" s="35" t="s">
        <v>48</v>
      </c>
      <c r="E124" s="37" t="s">
        <v>223</v>
      </c>
      <c r="F124" s="38" t="s">
        <v>125</v>
      </c>
      <c r="G124" s="39">
        <v>66.399000000000001</v>
      </c>
      <c r="H124" s="40">
        <v>0</v>
      </c>
      <c r="I124" s="41">
        <f>ROUND(G124*H124,P4)</f>
        <v>0</v>
      </c>
      <c r="J124" s="38" t="s">
        <v>118</v>
      </c>
      <c r="O124" s="42">
        <f>I124*0.21</f>
        <v>0</v>
      </c>
      <c r="P124">
        <v>3</v>
      </c>
    </row>
    <row r="125">
      <c r="A125" s="35" t="s">
        <v>51</v>
      </c>
      <c r="B125" s="43"/>
      <c r="C125" s="44"/>
      <c r="D125" s="44"/>
      <c r="E125" s="37" t="s">
        <v>224</v>
      </c>
      <c r="F125" s="44"/>
      <c r="G125" s="44"/>
      <c r="H125" s="44"/>
      <c r="I125" s="44"/>
      <c r="J125" s="45"/>
    </row>
    <row r="126" ht="57.6">
      <c r="A126" s="35" t="s">
        <v>53</v>
      </c>
      <c r="B126" s="43"/>
      <c r="C126" s="44"/>
      <c r="D126" s="44"/>
      <c r="E126" s="46" t="s">
        <v>444</v>
      </c>
      <c r="F126" s="44"/>
      <c r="G126" s="44"/>
      <c r="H126" s="44"/>
      <c r="I126" s="44"/>
      <c r="J126" s="45"/>
    </row>
    <row r="127" ht="115.2">
      <c r="A127" s="35" t="s">
        <v>55</v>
      </c>
      <c r="B127" s="43"/>
      <c r="C127" s="44"/>
      <c r="D127" s="44"/>
      <c r="E127" s="37" t="s">
        <v>221</v>
      </c>
      <c r="F127" s="44"/>
      <c r="G127" s="44"/>
      <c r="H127" s="44"/>
      <c r="I127" s="44"/>
      <c r="J127" s="45"/>
    </row>
    <row r="128">
      <c r="A128" s="35" t="s">
        <v>46</v>
      </c>
      <c r="B128" s="35">
        <v>30</v>
      </c>
      <c r="C128" s="36" t="s">
        <v>226</v>
      </c>
      <c r="D128" s="35" t="s">
        <v>48</v>
      </c>
      <c r="E128" s="37" t="s">
        <v>227</v>
      </c>
      <c r="F128" s="38" t="s">
        <v>125</v>
      </c>
      <c r="G128" s="39">
        <v>45.430999999999997</v>
      </c>
      <c r="H128" s="40">
        <v>0</v>
      </c>
      <c r="I128" s="41">
        <f>ROUND(G128*H128,P4)</f>
        <v>0</v>
      </c>
      <c r="J128" s="38" t="s">
        <v>118</v>
      </c>
      <c r="O128" s="42">
        <f>I128*0.21</f>
        <v>0</v>
      </c>
      <c r="P128">
        <v>3</v>
      </c>
    </row>
    <row r="129">
      <c r="A129" s="35" t="s">
        <v>51</v>
      </c>
      <c r="B129" s="43"/>
      <c r="C129" s="44"/>
      <c r="D129" s="44"/>
      <c r="E129" s="37" t="s">
        <v>228</v>
      </c>
      <c r="F129" s="44"/>
      <c r="G129" s="44"/>
      <c r="H129" s="44"/>
      <c r="I129" s="44"/>
      <c r="J129" s="45"/>
    </row>
    <row r="130" ht="57.6">
      <c r="A130" s="35" t="s">
        <v>53</v>
      </c>
      <c r="B130" s="43"/>
      <c r="C130" s="44"/>
      <c r="D130" s="44"/>
      <c r="E130" s="46" t="s">
        <v>443</v>
      </c>
      <c r="F130" s="44"/>
      <c r="G130" s="44"/>
      <c r="H130" s="44"/>
      <c r="I130" s="44"/>
      <c r="J130" s="45"/>
    </row>
    <row r="131" ht="187.2">
      <c r="A131" s="35" t="s">
        <v>55</v>
      </c>
      <c r="B131" s="43"/>
      <c r="C131" s="44"/>
      <c r="D131" s="44"/>
      <c r="E131" s="37" t="s">
        <v>229</v>
      </c>
      <c r="F131" s="44"/>
      <c r="G131" s="44"/>
      <c r="H131" s="44"/>
      <c r="I131" s="44"/>
      <c r="J131" s="45"/>
    </row>
    <row r="132">
      <c r="A132" s="35" t="s">
        <v>46</v>
      </c>
      <c r="B132" s="35">
        <v>31</v>
      </c>
      <c r="C132" s="36" t="s">
        <v>230</v>
      </c>
      <c r="D132" s="35" t="s">
        <v>48</v>
      </c>
      <c r="E132" s="37" t="s">
        <v>231</v>
      </c>
      <c r="F132" s="38" t="s">
        <v>125</v>
      </c>
      <c r="G132" s="39">
        <v>20.966999999999999</v>
      </c>
      <c r="H132" s="40">
        <v>0</v>
      </c>
      <c r="I132" s="41">
        <f>ROUND(G132*H132,P4)</f>
        <v>0</v>
      </c>
      <c r="J132" s="38" t="s">
        <v>118</v>
      </c>
      <c r="O132" s="42">
        <f>I132*0.21</f>
        <v>0</v>
      </c>
      <c r="P132">
        <v>3</v>
      </c>
    </row>
    <row r="133">
      <c r="A133" s="35" t="s">
        <v>51</v>
      </c>
      <c r="B133" s="43"/>
      <c r="C133" s="44"/>
      <c r="D133" s="44"/>
      <c r="E133" s="37" t="s">
        <v>232</v>
      </c>
      <c r="F133" s="44"/>
      <c r="G133" s="44"/>
      <c r="H133" s="44"/>
      <c r="I133" s="44"/>
      <c r="J133" s="45"/>
    </row>
    <row r="134" ht="28.8">
      <c r="A134" s="35" t="s">
        <v>53</v>
      </c>
      <c r="B134" s="43"/>
      <c r="C134" s="44"/>
      <c r="D134" s="44"/>
      <c r="E134" s="46" t="s">
        <v>445</v>
      </c>
      <c r="F134" s="44"/>
      <c r="G134" s="44"/>
      <c r="H134" s="44"/>
      <c r="I134" s="44"/>
      <c r="J134" s="45"/>
    </row>
    <row r="135" ht="187.2">
      <c r="A135" s="35" t="s">
        <v>55</v>
      </c>
      <c r="B135" s="43"/>
      <c r="C135" s="44"/>
      <c r="D135" s="44"/>
      <c r="E135" s="37" t="s">
        <v>229</v>
      </c>
      <c r="F135" s="44"/>
      <c r="G135" s="44"/>
      <c r="H135" s="44"/>
      <c r="I135" s="44"/>
      <c r="J135" s="45"/>
    </row>
    <row r="136">
      <c r="A136" s="35" t="s">
        <v>46</v>
      </c>
      <c r="B136" s="35">
        <v>32</v>
      </c>
      <c r="C136" s="36" t="s">
        <v>234</v>
      </c>
      <c r="D136" s="35" t="s">
        <v>48</v>
      </c>
      <c r="E136" s="37" t="s">
        <v>235</v>
      </c>
      <c r="F136" s="38" t="s">
        <v>125</v>
      </c>
      <c r="G136" s="39">
        <v>24.463999999999999</v>
      </c>
      <c r="H136" s="40">
        <v>0</v>
      </c>
      <c r="I136" s="41">
        <f>ROUND(G136*H136,P4)</f>
        <v>0</v>
      </c>
      <c r="J136" s="38" t="s">
        <v>118</v>
      </c>
      <c r="O136" s="42">
        <f>I136*0.21</f>
        <v>0</v>
      </c>
      <c r="P136">
        <v>3</v>
      </c>
    </row>
    <row r="137">
      <c r="A137" s="35" t="s">
        <v>51</v>
      </c>
      <c r="B137" s="43"/>
      <c r="C137" s="44"/>
      <c r="D137" s="44"/>
      <c r="E137" s="37" t="s">
        <v>236</v>
      </c>
      <c r="F137" s="44"/>
      <c r="G137" s="44"/>
      <c r="H137" s="44"/>
      <c r="I137" s="44"/>
      <c r="J137" s="45"/>
    </row>
    <row r="138">
      <c r="A138" s="35" t="s">
        <v>53</v>
      </c>
      <c r="B138" s="43"/>
      <c r="C138" s="44"/>
      <c r="D138" s="44"/>
      <c r="E138" s="46" t="s">
        <v>446</v>
      </c>
      <c r="F138" s="44"/>
      <c r="G138" s="44"/>
      <c r="H138" s="44"/>
      <c r="I138" s="44"/>
      <c r="J138" s="45"/>
    </row>
    <row r="139" ht="187.2">
      <c r="A139" s="35" t="s">
        <v>55</v>
      </c>
      <c r="B139" s="43"/>
      <c r="C139" s="44"/>
      <c r="D139" s="44"/>
      <c r="E139" s="37" t="s">
        <v>229</v>
      </c>
      <c r="F139" s="44"/>
      <c r="G139" s="44"/>
      <c r="H139" s="44"/>
      <c r="I139" s="44"/>
      <c r="J139" s="45"/>
    </row>
    <row r="140">
      <c r="A140" s="35" t="s">
        <v>46</v>
      </c>
      <c r="B140" s="35">
        <v>33</v>
      </c>
      <c r="C140" s="36" t="s">
        <v>238</v>
      </c>
      <c r="D140" s="35" t="s">
        <v>48</v>
      </c>
      <c r="E140" s="37" t="s">
        <v>239</v>
      </c>
      <c r="F140" s="38" t="s">
        <v>125</v>
      </c>
      <c r="G140" s="39">
        <v>20.966999999999999</v>
      </c>
      <c r="H140" s="40">
        <v>0</v>
      </c>
      <c r="I140" s="41">
        <f>ROUND(G140*H140,P4)</f>
        <v>0</v>
      </c>
      <c r="J140" s="38" t="s">
        <v>118</v>
      </c>
      <c r="O140" s="42">
        <f>I140*0.21</f>
        <v>0</v>
      </c>
      <c r="P140">
        <v>3</v>
      </c>
    </row>
    <row r="141">
      <c r="A141" s="35" t="s">
        <v>51</v>
      </c>
      <c r="B141" s="43"/>
      <c r="C141" s="44"/>
      <c r="D141" s="44"/>
      <c r="E141" s="37" t="s">
        <v>240</v>
      </c>
      <c r="F141" s="44"/>
      <c r="G141" s="44"/>
      <c r="H141" s="44"/>
      <c r="I141" s="44"/>
      <c r="J141" s="45"/>
    </row>
    <row r="142" ht="28.8">
      <c r="A142" s="35" t="s">
        <v>53</v>
      </c>
      <c r="B142" s="43"/>
      <c r="C142" s="44"/>
      <c r="D142" s="44"/>
      <c r="E142" s="46" t="s">
        <v>445</v>
      </c>
      <c r="F142" s="44"/>
      <c r="G142" s="44"/>
      <c r="H142" s="44"/>
      <c r="I142" s="44"/>
      <c r="J142" s="45"/>
    </row>
    <row r="143" ht="187.2">
      <c r="A143" s="35" t="s">
        <v>55</v>
      </c>
      <c r="B143" s="43"/>
      <c r="C143" s="44"/>
      <c r="D143" s="44"/>
      <c r="E143" s="37" t="s">
        <v>229</v>
      </c>
      <c r="F143" s="44"/>
      <c r="G143" s="44"/>
      <c r="H143" s="44"/>
      <c r="I143" s="44"/>
      <c r="J143" s="45"/>
    </row>
    <row r="144">
      <c r="A144" s="35" t="s">
        <v>46</v>
      </c>
      <c r="B144" s="35">
        <v>34</v>
      </c>
      <c r="C144" s="36" t="s">
        <v>241</v>
      </c>
      <c r="D144" s="35" t="s">
        <v>48</v>
      </c>
      <c r="E144" s="37" t="s">
        <v>242</v>
      </c>
      <c r="F144" s="38" t="s">
        <v>125</v>
      </c>
      <c r="G144" s="39">
        <v>56.796999999999997</v>
      </c>
      <c r="H144" s="40">
        <v>0</v>
      </c>
      <c r="I144" s="41">
        <f>ROUND(G144*H144,P4)</f>
        <v>0</v>
      </c>
      <c r="J144" s="38" t="s">
        <v>118</v>
      </c>
      <c r="O144" s="42">
        <f>I144*0.21</f>
        <v>0</v>
      </c>
      <c r="P144">
        <v>3</v>
      </c>
    </row>
    <row r="145" ht="28.8">
      <c r="A145" s="35" t="s">
        <v>51</v>
      </c>
      <c r="B145" s="43"/>
      <c r="C145" s="44"/>
      <c r="D145" s="44"/>
      <c r="E145" s="37" t="s">
        <v>243</v>
      </c>
      <c r="F145" s="44"/>
      <c r="G145" s="44"/>
      <c r="H145" s="44"/>
      <c r="I145" s="44"/>
      <c r="J145" s="45"/>
    </row>
    <row r="146">
      <c r="A146" s="35" t="s">
        <v>53</v>
      </c>
      <c r="B146" s="43"/>
      <c r="C146" s="44"/>
      <c r="D146" s="44"/>
      <c r="E146" s="46" t="s">
        <v>434</v>
      </c>
      <c r="F146" s="44"/>
      <c r="G146" s="44"/>
      <c r="H146" s="44"/>
      <c r="I146" s="44"/>
      <c r="J146" s="45"/>
    </row>
    <row r="147" ht="216">
      <c r="A147" s="35" t="s">
        <v>55</v>
      </c>
      <c r="B147" s="43"/>
      <c r="C147" s="44"/>
      <c r="D147" s="44"/>
      <c r="E147" s="37" t="s">
        <v>244</v>
      </c>
      <c r="F147" s="44"/>
      <c r="G147" s="44"/>
      <c r="H147" s="44"/>
      <c r="I147" s="44"/>
      <c r="J147" s="45"/>
    </row>
    <row r="148">
      <c r="A148" s="35" t="s">
        <v>46</v>
      </c>
      <c r="B148" s="35">
        <v>35</v>
      </c>
      <c r="C148" s="36" t="s">
        <v>249</v>
      </c>
      <c r="D148" s="35" t="s">
        <v>66</v>
      </c>
      <c r="E148" s="37" t="s">
        <v>250</v>
      </c>
      <c r="F148" s="38" t="s">
        <v>125</v>
      </c>
      <c r="G148" s="39">
        <v>2.3999999999999999</v>
      </c>
      <c r="H148" s="40">
        <v>0</v>
      </c>
      <c r="I148" s="41">
        <f>ROUND(G148*H148,P4)</f>
        <v>0</v>
      </c>
      <c r="J148" s="38" t="s">
        <v>158</v>
      </c>
      <c r="O148" s="42">
        <f>I148*0.21</f>
        <v>0</v>
      </c>
      <c r="P148">
        <v>3</v>
      </c>
    </row>
    <row r="149" ht="28.8">
      <c r="A149" s="35" t="s">
        <v>51</v>
      </c>
      <c r="B149" s="43"/>
      <c r="C149" s="44"/>
      <c r="D149" s="44"/>
      <c r="E149" s="37" t="s">
        <v>251</v>
      </c>
      <c r="F149" s="44"/>
      <c r="G149" s="44"/>
      <c r="H149" s="44"/>
      <c r="I149" s="44"/>
      <c r="J149" s="45"/>
    </row>
    <row r="150">
      <c r="A150" s="35" t="s">
        <v>53</v>
      </c>
      <c r="B150" s="43"/>
      <c r="C150" s="44"/>
      <c r="D150" s="44"/>
      <c r="E150" s="46" t="s">
        <v>447</v>
      </c>
      <c r="F150" s="44"/>
      <c r="G150" s="44"/>
      <c r="H150" s="44"/>
      <c r="I150" s="44"/>
      <c r="J150" s="45"/>
    </row>
    <row r="151" ht="216">
      <c r="A151" s="35" t="s">
        <v>55</v>
      </c>
      <c r="B151" s="43"/>
      <c r="C151" s="44"/>
      <c r="D151" s="44"/>
      <c r="E151" s="37" t="s">
        <v>244</v>
      </c>
      <c r="F151" s="44"/>
      <c r="G151" s="44"/>
      <c r="H151" s="44"/>
      <c r="I151" s="44"/>
      <c r="J151" s="45"/>
    </row>
    <row r="152">
      <c r="A152" s="35" t="s">
        <v>46</v>
      </c>
      <c r="B152" s="35">
        <v>36</v>
      </c>
      <c r="C152" s="36" t="s">
        <v>249</v>
      </c>
      <c r="D152" s="35" t="s">
        <v>70</v>
      </c>
      <c r="E152" s="37" t="s">
        <v>250</v>
      </c>
      <c r="F152" s="38" t="s">
        <v>125</v>
      </c>
      <c r="G152" s="39">
        <v>4.2249999999999996</v>
      </c>
      <c r="H152" s="40">
        <v>0</v>
      </c>
      <c r="I152" s="41">
        <f>ROUND(G152*H152,P4)</f>
        <v>0</v>
      </c>
      <c r="J152" s="38" t="s">
        <v>158</v>
      </c>
      <c r="O152" s="42">
        <f>I152*0.21</f>
        <v>0</v>
      </c>
      <c r="P152">
        <v>3</v>
      </c>
    </row>
    <row r="153" ht="28.8">
      <c r="A153" s="35" t="s">
        <v>51</v>
      </c>
      <c r="B153" s="43"/>
      <c r="C153" s="44"/>
      <c r="D153" s="44"/>
      <c r="E153" s="37" t="s">
        <v>253</v>
      </c>
      <c r="F153" s="44"/>
      <c r="G153" s="44"/>
      <c r="H153" s="44"/>
      <c r="I153" s="44"/>
      <c r="J153" s="45"/>
    </row>
    <row r="154">
      <c r="A154" s="35" t="s">
        <v>53</v>
      </c>
      <c r="B154" s="43"/>
      <c r="C154" s="44"/>
      <c r="D154" s="44"/>
      <c r="E154" s="46" t="s">
        <v>448</v>
      </c>
      <c r="F154" s="44"/>
      <c r="G154" s="44"/>
      <c r="H154" s="44"/>
      <c r="I154" s="44"/>
      <c r="J154" s="45"/>
    </row>
    <row r="155" ht="216">
      <c r="A155" s="35" t="s">
        <v>55</v>
      </c>
      <c r="B155" s="43"/>
      <c r="C155" s="44"/>
      <c r="D155" s="44"/>
      <c r="E155" s="37" t="s">
        <v>244</v>
      </c>
      <c r="F155" s="44"/>
      <c r="G155" s="44"/>
      <c r="H155" s="44"/>
      <c r="I155" s="44"/>
      <c r="J155" s="45"/>
    </row>
    <row r="156">
      <c r="A156" s="35" t="s">
        <v>46</v>
      </c>
      <c r="B156" s="35">
        <v>37</v>
      </c>
      <c r="C156" s="36" t="s">
        <v>255</v>
      </c>
      <c r="D156" s="35" t="s">
        <v>66</v>
      </c>
      <c r="E156" s="37" t="s">
        <v>256</v>
      </c>
      <c r="F156" s="38" t="s">
        <v>125</v>
      </c>
      <c r="G156" s="39">
        <v>3.8399999999999999</v>
      </c>
      <c r="H156" s="40">
        <v>0</v>
      </c>
      <c r="I156" s="41">
        <f>ROUND(G156*H156,P4)</f>
        <v>0</v>
      </c>
      <c r="J156" s="38" t="s">
        <v>158</v>
      </c>
      <c r="O156" s="42">
        <f>I156*0.21</f>
        <v>0</v>
      </c>
      <c r="P156">
        <v>3</v>
      </c>
    </row>
    <row r="157" ht="43.2">
      <c r="A157" s="35" t="s">
        <v>51</v>
      </c>
      <c r="B157" s="43"/>
      <c r="C157" s="44"/>
      <c r="D157" s="44"/>
      <c r="E157" s="37" t="s">
        <v>449</v>
      </c>
      <c r="F157" s="44"/>
      <c r="G157" s="44"/>
      <c r="H157" s="44"/>
      <c r="I157" s="44"/>
      <c r="J157" s="45"/>
    </row>
    <row r="158">
      <c r="A158" s="35" t="s">
        <v>53</v>
      </c>
      <c r="B158" s="43"/>
      <c r="C158" s="44"/>
      <c r="D158" s="44"/>
      <c r="E158" s="46" t="s">
        <v>450</v>
      </c>
      <c r="F158" s="44"/>
      <c r="G158" s="44"/>
      <c r="H158" s="44"/>
      <c r="I158" s="44"/>
      <c r="J158" s="45"/>
    </row>
    <row r="159" ht="216">
      <c r="A159" s="35" t="s">
        <v>55</v>
      </c>
      <c r="B159" s="43"/>
      <c r="C159" s="44"/>
      <c r="D159" s="44"/>
      <c r="E159" s="37" t="s">
        <v>244</v>
      </c>
      <c r="F159" s="44"/>
      <c r="G159" s="44"/>
      <c r="H159" s="44"/>
      <c r="I159" s="44"/>
      <c r="J159" s="45"/>
    </row>
    <row r="160">
      <c r="A160" s="35" t="s">
        <v>46</v>
      </c>
      <c r="B160" s="35">
        <v>38</v>
      </c>
      <c r="C160" s="36" t="s">
        <v>261</v>
      </c>
      <c r="D160" s="35"/>
      <c r="E160" s="37" t="s">
        <v>262</v>
      </c>
      <c r="F160" s="38" t="s">
        <v>125</v>
      </c>
      <c r="G160" s="39">
        <v>105.13</v>
      </c>
      <c r="H160" s="40">
        <v>0</v>
      </c>
      <c r="I160" s="41">
        <f>ROUND(G160*H160,P4)</f>
        <v>0</v>
      </c>
      <c r="J160" s="38" t="s">
        <v>118</v>
      </c>
      <c r="O160" s="42">
        <f>I160*0.21</f>
        <v>0</v>
      </c>
      <c r="P160">
        <v>3</v>
      </c>
    </row>
    <row r="161" ht="28.8">
      <c r="A161" s="35" t="s">
        <v>51</v>
      </c>
      <c r="B161" s="43"/>
      <c r="C161" s="44"/>
      <c r="D161" s="44"/>
      <c r="E161" s="37" t="s">
        <v>263</v>
      </c>
      <c r="F161" s="44"/>
      <c r="G161" s="44"/>
      <c r="H161" s="44"/>
      <c r="I161" s="44"/>
      <c r="J161" s="45"/>
    </row>
    <row r="162">
      <c r="A162" s="35" t="s">
        <v>53</v>
      </c>
      <c r="B162" s="43"/>
      <c r="C162" s="44"/>
      <c r="D162" s="44"/>
      <c r="E162" s="46" t="s">
        <v>451</v>
      </c>
      <c r="F162" s="44"/>
      <c r="G162" s="44"/>
      <c r="H162" s="44"/>
      <c r="I162" s="44"/>
      <c r="J162" s="45"/>
    </row>
    <row r="163" ht="201.6">
      <c r="A163" s="35" t="s">
        <v>55</v>
      </c>
      <c r="B163" s="43"/>
      <c r="C163" s="44"/>
      <c r="D163" s="44"/>
      <c r="E163" s="37" t="s">
        <v>265</v>
      </c>
      <c r="F163" s="44"/>
      <c r="G163" s="44"/>
      <c r="H163" s="44"/>
      <c r="I163" s="44"/>
      <c r="J163" s="45"/>
    </row>
    <row r="164">
      <c r="A164" s="35" t="s">
        <v>46</v>
      </c>
      <c r="B164" s="35">
        <v>39</v>
      </c>
      <c r="C164" s="36" t="s">
        <v>268</v>
      </c>
      <c r="D164" s="35" t="s">
        <v>48</v>
      </c>
      <c r="E164" s="37" t="s">
        <v>269</v>
      </c>
      <c r="F164" s="38" t="s">
        <v>125</v>
      </c>
      <c r="G164" s="39">
        <v>5.4649999999999999</v>
      </c>
      <c r="H164" s="40">
        <v>0</v>
      </c>
      <c r="I164" s="41">
        <f>ROUND(G164*H164,P4)</f>
        <v>0</v>
      </c>
      <c r="J164" s="38" t="s">
        <v>118</v>
      </c>
      <c r="O164" s="42">
        <f>I164*0.21</f>
        <v>0</v>
      </c>
      <c r="P164">
        <v>3</v>
      </c>
    </row>
    <row r="165">
      <c r="A165" s="35" t="s">
        <v>51</v>
      </c>
      <c r="B165" s="43"/>
      <c r="C165" s="44"/>
      <c r="D165" s="44"/>
      <c r="E165" s="37" t="s">
        <v>270</v>
      </c>
      <c r="F165" s="44"/>
      <c r="G165" s="44"/>
      <c r="H165" s="44"/>
      <c r="I165" s="44"/>
      <c r="J165" s="45"/>
    </row>
    <row r="166">
      <c r="A166" s="35" t="s">
        <v>53</v>
      </c>
      <c r="B166" s="43"/>
      <c r="C166" s="44"/>
      <c r="D166" s="44"/>
      <c r="E166" s="46" t="s">
        <v>452</v>
      </c>
      <c r="F166" s="44"/>
      <c r="G166" s="44"/>
      <c r="H166" s="44"/>
      <c r="I166" s="44"/>
      <c r="J166" s="45"/>
    </row>
    <row r="167" ht="129.6">
      <c r="A167" s="35" t="s">
        <v>55</v>
      </c>
      <c r="B167" s="43"/>
      <c r="C167" s="44"/>
      <c r="D167" s="44"/>
      <c r="E167" s="37" t="s">
        <v>272</v>
      </c>
      <c r="F167" s="44"/>
      <c r="G167" s="44"/>
      <c r="H167" s="44"/>
      <c r="I167" s="44"/>
      <c r="J167" s="45"/>
    </row>
    <row r="168">
      <c r="A168" s="35" t="s">
        <v>46</v>
      </c>
      <c r="B168" s="35">
        <v>40</v>
      </c>
      <c r="C168" s="36" t="s">
        <v>273</v>
      </c>
      <c r="D168" s="35" t="s">
        <v>48</v>
      </c>
      <c r="E168" s="37" t="s">
        <v>274</v>
      </c>
      <c r="F168" s="38" t="s">
        <v>125</v>
      </c>
      <c r="G168" s="39">
        <v>68.778999999999996</v>
      </c>
      <c r="H168" s="40">
        <v>0</v>
      </c>
      <c r="I168" s="41">
        <f>ROUND(G168*H168,P4)</f>
        <v>0</v>
      </c>
      <c r="J168" s="38" t="s">
        <v>118</v>
      </c>
      <c r="O168" s="42">
        <f>I168*0.21</f>
        <v>0</v>
      </c>
      <c r="P168">
        <v>3</v>
      </c>
    </row>
    <row r="169">
      <c r="A169" s="35" t="s">
        <v>51</v>
      </c>
      <c r="B169" s="43"/>
      <c r="C169" s="44"/>
      <c r="D169" s="44"/>
      <c r="E169" s="37" t="s">
        <v>453</v>
      </c>
      <c r="F169" s="44"/>
      <c r="G169" s="44"/>
      <c r="H169" s="44"/>
      <c r="I169" s="44"/>
      <c r="J169" s="45"/>
    </row>
    <row r="170">
      <c r="A170" s="35" t="s">
        <v>53</v>
      </c>
      <c r="B170" s="43"/>
      <c r="C170" s="44"/>
      <c r="D170" s="44"/>
      <c r="E170" s="46" t="s">
        <v>454</v>
      </c>
      <c r="F170" s="44"/>
      <c r="G170" s="44"/>
      <c r="H170" s="44"/>
      <c r="I170" s="44"/>
      <c r="J170" s="45"/>
    </row>
    <row r="171" ht="129.6">
      <c r="A171" s="35" t="s">
        <v>55</v>
      </c>
      <c r="B171" s="43"/>
      <c r="C171" s="44"/>
      <c r="D171" s="44"/>
      <c r="E171" s="37" t="s">
        <v>272</v>
      </c>
      <c r="F171" s="44"/>
      <c r="G171" s="44"/>
      <c r="H171" s="44"/>
      <c r="I171" s="44"/>
      <c r="J171" s="45"/>
    </row>
    <row r="172">
      <c r="A172" s="29" t="s">
        <v>43</v>
      </c>
      <c r="B172" s="30"/>
      <c r="C172" s="31" t="s">
        <v>277</v>
      </c>
      <c r="D172" s="32"/>
      <c r="E172" s="29" t="s">
        <v>278</v>
      </c>
      <c r="F172" s="32"/>
      <c r="G172" s="32"/>
      <c r="H172" s="32"/>
      <c r="I172" s="33">
        <f>SUMIFS(I173:I180,A173:A180,"P")</f>
        <v>0</v>
      </c>
      <c r="J172" s="34"/>
    </row>
    <row r="173">
      <c r="A173" s="35" t="s">
        <v>46</v>
      </c>
      <c r="B173" s="35">
        <v>41</v>
      </c>
      <c r="C173" s="36" t="s">
        <v>455</v>
      </c>
      <c r="D173" s="35" t="s">
        <v>48</v>
      </c>
      <c r="E173" s="37" t="s">
        <v>456</v>
      </c>
      <c r="F173" s="38" t="s">
        <v>79</v>
      </c>
      <c r="G173" s="39">
        <v>1</v>
      </c>
      <c r="H173" s="40">
        <v>0</v>
      </c>
      <c r="I173" s="41">
        <f>ROUND(G173*H173,P4)</f>
        <v>0</v>
      </c>
      <c r="J173" s="38" t="s">
        <v>118</v>
      </c>
      <c r="O173" s="42">
        <f>I173*0.21</f>
        <v>0</v>
      </c>
      <c r="P173">
        <v>3</v>
      </c>
    </row>
    <row r="174">
      <c r="A174" s="35" t="s">
        <v>51</v>
      </c>
      <c r="B174" s="43"/>
      <c r="C174" s="44"/>
      <c r="D174" s="44"/>
      <c r="E174" s="50" t="s">
        <v>48</v>
      </c>
      <c r="F174" s="44"/>
      <c r="G174" s="44"/>
      <c r="H174" s="44"/>
      <c r="I174" s="44"/>
      <c r="J174" s="45"/>
    </row>
    <row r="175">
      <c r="A175" s="35" t="s">
        <v>53</v>
      </c>
      <c r="B175" s="43"/>
      <c r="C175" s="44"/>
      <c r="D175" s="44"/>
      <c r="E175" s="46" t="s">
        <v>54</v>
      </c>
      <c r="F175" s="44"/>
      <c r="G175" s="44"/>
      <c r="H175" s="44"/>
      <c r="I175" s="44"/>
      <c r="J175" s="45"/>
    </row>
    <row r="176" ht="57.6">
      <c r="A176" s="35" t="s">
        <v>55</v>
      </c>
      <c r="B176" s="43"/>
      <c r="C176" s="44"/>
      <c r="D176" s="44"/>
      <c r="E176" s="37" t="s">
        <v>457</v>
      </c>
      <c r="F176" s="44"/>
      <c r="G176" s="44"/>
      <c r="H176" s="44"/>
      <c r="I176" s="44"/>
      <c r="J176" s="45"/>
    </row>
    <row r="177">
      <c r="A177" s="35" t="s">
        <v>46</v>
      </c>
      <c r="B177" s="35">
        <v>42</v>
      </c>
      <c r="C177" s="36" t="s">
        <v>458</v>
      </c>
      <c r="D177" s="35" t="s">
        <v>48</v>
      </c>
      <c r="E177" s="37" t="s">
        <v>459</v>
      </c>
      <c r="F177" s="38" t="s">
        <v>79</v>
      </c>
      <c r="G177" s="39">
        <v>1</v>
      </c>
      <c r="H177" s="40">
        <v>0</v>
      </c>
      <c r="I177" s="41">
        <f>ROUND(G177*H177,P4)</f>
        <v>0</v>
      </c>
      <c r="J177" s="38" t="s">
        <v>118</v>
      </c>
      <c r="O177" s="42">
        <f>I177*0.21</f>
        <v>0</v>
      </c>
      <c r="P177">
        <v>3</v>
      </c>
    </row>
    <row r="178">
      <c r="A178" s="35" t="s">
        <v>51</v>
      </c>
      <c r="B178" s="43"/>
      <c r="C178" s="44"/>
      <c r="D178" s="44"/>
      <c r="E178" s="50" t="s">
        <v>48</v>
      </c>
      <c r="F178" s="44"/>
      <c r="G178" s="44"/>
      <c r="H178" s="44"/>
      <c r="I178" s="44"/>
      <c r="J178" s="45"/>
    </row>
    <row r="179">
      <c r="A179" s="35" t="s">
        <v>53</v>
      </c>
      <c r="B179" s="43"/>
      <c r="C179" s="44"/>
      <c r="D179" s="44"/>
      <c r="E179" s="46" t="s">
        <v>54</v>
      </c>
      <c r="F179" s="44"/>
      <c r="G179" s="44"/>
      <c r="H179" s="44"/>
      <c r="I179" s="44"/>
      <c r="J179" s="45"/>
    </row>
    <row r="180" ht="57.6">
      <c r="A180" s="35" t="s">
        <v>55</v>
      </c>
      <c r="B180" s="43"/>
      <c r="C180" s="44"/>
      <c r="D180" s="44"/>
      <c r="E180" s="37" t="s">
        <v>460</v>
      </c>
      <c r="F180" s="44"/>
      <c r="G180" s="44"/>
      <c r="H180" s="44"/>
      <c r="I180" s="44"/>
      <c r="J180" s="45"/>
    </row>
    <row r="181">
      <c r="A181" s="29" t="s">
        <v>43</v>
      </c>
      <c r="B181" s="30"/>
      <c r="C181" s="31" t="s">
        <v>301</v>
      </c>
      <c r="D181" s="32"/>
      <c r="E181" s="29" t="s">
        <v>302</v>
      </c>
      <c r="F181" s="32"/>
      <c r="G181" s="32"/>
      <c r="H181" s="32"/>
      <c r="I181" s="33">
        <f>SUMIFS(I182:I241,A182:A241,"P")</f>
        <v>0</v>
      </c>
      <c r="J181" s="34"/>
    </row>
    <row r="182" ht="28.8">
      <c r="A182" s="35" t="s">
        <v>46</v>
      </c>
      <c r="B182" s="35">
        <v>43</v>
      </c>
      <c r="C182" s="36" t="s">
        <v>319</v>
      </c>
      <c r="D182" s="35" t="s">
        <v>48</v>
      </c>
      <c r="E182" s="37" t="s">
        <v>320</v>
      </c>
      <c r="F182" s="38" t="s">
        <v>125</v>
      </c>
      <c r="G182" s="39">
        <v>13.564</v>
      </c>
      <c r="H182" s="40">
        <v>0</v>
      </c>
      <c r="I182" s="41">
        <f>ROUND(G182*H182,P4)</f>
        <v>0</v>
      </c>
      <c r="J182" s="38" t="s">
        <v>118</v>
      </c>
      <c r="O182" s="42">
        <f>I182*0.21</f>
        <v>0</v>
      </c>
      <c r="P182">
        <v>3</v>
      </c>
    </row>
    <row r="183">
      <c r="A183" s="35" t="s">
        <v>51</v>
      </c>
      <c r="B183" s="43"/>
      <c r="C183" s="44"/>
      <c r="D183" s="44"/>
      <c r="E183" s="50" t="s">
        <v>48</v>
      </c>
      <c r="F183" s="44"/>
      <c r="G183" s="44"/>
      <c r="H183" s="44"/>
      <c r="I183" s="44"/>
      <c r="J183" s="45"/>
    </row>
    <row r="184" ht="43.2">
      <c r="A184" s="35" t="s">
        <v>53</v>
      </c>
      <c r="B184" s="43"/>
      <c r="C184" s="44"/>
      <c r="D184" s="44"/>
      <c r="E184" s="46" t="s">
        <v>461</v>
      </c>
      <c r="F184" s="44"/>
      <c r="G184" s="44"/>
      <c r="H184" s="44"/>
      <c r="I184" s="44"/>
      <c r="J184" s="45"/>
    </row>
    <row r="185" ht="100.8">
      <c r="A185" s="35" t="s">
        <v>55</v>
      </c>
      <c r="B185" s="43"/>
      <c r="C185" s="44"/>
      <c r="D185" s="44"/>
      <c r="E185" s="37" t="s">
        <v>322</v>
      </c>
      <c r="F185" s="44"/>
      <c r="G185" s="44"/>
      <c r="H185" s="44"/>
      <c r="I185" s="44"/>
      <c r="J185" s="45"/>
    </row>
    <row r="186">
      <c r="A186" s="35" t="s">
        <v>46</v>
      </c>
      <c r="B186" s="35">
        <v>44</v>
      </c>
      <c r="C186" s="36" t="s">
        <v>327</v>
      </c>
      <c r="D186" s="35" t="s">
        <v>48</v>
      </c>
      <c r="E186" s="37" t="s">
        <v>328</v>
      </c>
      <c r="F186" s="38" t="s">
        <v>79</v>
      </c>
      <c r="G186" s="39">
        <v>6</v>
      </c>
      <c r="H186" s="40">
        <v>0</v>
      </c>
      <c r="I186" s="41">
        <f>ROUND(G186*H186,P4)</f>
        <v>0</v>
      </c>
      <c r="J186" s="38" t="s">
        <v>118</v>
      </c>
      <c r="O186" s="42">
        <f>I186*0.21</f>
        <v>0</v>
      </c>
      <c r="P186">
        <v>3</v>
      </c>
    </row>
    <row r="187">
      <c r="A187" s="35" t="s">
        <v>51</v>
      </c>
      <c r="B187" s="43"/>
      <c r="C187" s="44"/>
      <c r="D187" s="44"/>
      <c r="E187" s="50" t="s">
        <v>48</v>
      </c>
      <c r="F187" s="44"/>
      <c r="G187" s="44"/>
      <c r="H187" s="44"/>
      <c r="I187" s="44"/>
      <c r="J187" s="45"/>
    </row>
    <row r="188">
      <c r="A188" s="35" t="s">
        <v>53</v>
      </c>
      <c r="B188" s="43"/>
      <c r="C188" s="44"/>
      <c r="D188" s="44"/>
      <c r="E188" s="46" t="s">
        <v>462</v>
      </c>
      <c r="F188" s="44"/>
      <c r="G188" s="44"/>
      <c r="H188" s="44"/>
      <c r="I188" s="44"/>
      <c r="J188" s="45"/>
    </row>
    <row r="189" ht="72">
      <c r="A189" s="35" t="s">
        <v>55</v>
      </c>
      <c r="B189" s="43"/>
      <c r="C189" s="44"/>
      <c r="D189" s="44"/>
      <c r="E189" s="37" t="s">
        <v>330</v>
      </c>
      <c r="F189" s="44"/>
      <c r="G189" s="44"/>
      <c r="H189" s="44"/>
      <c r="I189" s="44"/>
      <c r="J189" s="45"/>
    </row>
    <row r="190">
      <c r="A190" s="35" t="s">
        <v>46</v>
      </c>
      <c r="B190" s="35">
        <v>45</v>
      </c>
      <c r="C190" s="36" t="s">
        <v>331</v>
      </c>
      <c r="D190" s="35" t="s">
        <v>66</v>
      </c>
      <c r="E190" s="37" t="s">
        <v>332</v>
      </c>
      <c r="F190" s="38" t="s">
        <v>149</v>
      </c>
      <c r="G190" s="39">
        <v>14</v>
      </c>
      <c r="H190" s="40">
        <v>0</v>
      </c>
      <c r="I190" s="41">
        <f>ROUND(G190*H190,P4)</f>
        <v>0</v>
      </c>
      <c r="J190" s="38" t="s">
        <v>158</v>
      </c>
      <c r="O190" s="42">
        <f>I190*0.21</f>
        <v>0</v>
      </c>
      <c r="P190">
        <v>3</v>
      </c>
    </row>
    <row r="191" ht="28.8">
      <c r="A191" s="35" t="s">
        <v>51</v>
      </c>
      <c r="B191" s="43"/>
      <c r="C191" s="44"/>
      <c r="D191" s="44"/>
      <c r="E191" s="37" t="s">
        <v>463</v>
      </c>
      <c r="F191" s="44"/>
      <c r="G191" s="44"/>
      <c r="H191" s="44"/>
      <c r="I191" s="44"/>
      <c r="J191" s="45"/>
    </row>
    <row r="192">
      <c r="A192" s="35" t="s">
        <v>53</v>
      </c>
      <c r="B192" s="43"/>
      <c r="C192" s="44"/>
      <c r="D192" s="44"/>
      <c r="E192" s="46" t="s">
        <v>464</v>
      </c>
      <c r="F192" s="44"/>
      <c r="G192" s="44"/>
      <c r="H192" s="44"/>
      <c r="I192" s="44"/>
      <c r="J192" s="45"/>
    </row>
    <row r="193" ht="86.4">
      <c r="A193" s="35" t="s">
        <v>55</v>
      </c>
      <c r="B193" s="43"/>
      <c r="C193" s="44"/>
      <c r="D193" s="44"/>
      <c r="E193" s="37" t="s">
        <v>335</v>
      </c>
      <c r="F193" s="44"/>
      <c r="G193" s="44"/>
      <c r="H193" s="44"/>
      <c r="I193" s="44"/>
      <c r="J193" s="45"/>
    </row>
    <row r="194">
      <c r="A194" s="35" t="s">
        <v>46</v>
      </c>
      <c r="B194" s="35">
        <v>46</v>
      </c>
      <c r="C194" s="36" t="s">
        <v>331</v>
      </c>
      <c r="D194" s="35" t="s">
        <v>70</v>
      </c>
      <c r="E194" s="37" t="s">
        <v>332</v>
      </c>
      <c r="F194" s="38" t="s">
        <v>149</v>
      </c>
      <c r="G194" s="39">
        <v>2</v>
      </c>
      <c r="H194" s="40">
        <v>0</v>
      </c>
      <c r="I194" s="41">
        <f>ROUND(G194*H194,P4)</f>
        <v>0</v>
      </c>
      <c r="J194" s="38" t="s">
        <v>158</v>
      </c>
      <c r="O194" s="42">
        <f>I194*0.21</f>
        <v>0</v>
      </c>
      <c r="P194">
        <v>3</v>
      </c>
    </row>
    <row r="195" ht="28.8">
      <c r="A195" s="35" t="s">
        <v>51</v>
      </c>
      <c r="B195" s="43"/>
      <c r="C195" s="44"/>
      <c r="D195" s="44"/>
      <c r="E195" s="37" t="s">
        <v>465</v>
      </c>
      <c r="F195" s="44"/>
      <c r="G195" s="44"/>
      <c r="H195" s="44"/>
      <c r="I195" s="44"/>
      <c r="J195" s="45"/>
    </row>
    <row r="196">
      <c r="A196" s="35" t="s">
        <v>53</v>
      </c>
      <c r="B196" s="43"/>
      <c r="C196" s="44"/>
      <c r="D196" s="44"/>
      <c r="E196" s="46" t="s">
        <v>287</v>
      </c>
      <c r="F196" s="44"/>
      <c r="G196" s="44"/>
      <c r="H196" s="44"/>
      <c r="I196" s="44"/>
      <c r="J196" s="45"/>
    </row>
    <row r="197" ht="86.4">
      <c r="A197" s="35" t="s">
        <v>55</v>
      </c>
      <c r="B197" s="43"/>
      <c r="C197" s="44"/>
      <c r="D197" s="44"/>
      <c r="E197" s="37" t="s">
        <v>335</v>
      </c>
      <c r="F197" s="44"/>
      <c r="G197" s="44"/>
      <c r="H197" s="44"/>
      <c r="I197" s="44"/>
      <c r="J197" s="45"/>
    </row>
    <row r="198">
      <c r="A198" s="35" t="s">
        <v>46</v>
      </c>
      <c r="B198" s="35">
        <v>47</v>
      </c>
      <c r="C198" s="36" t="s">
        <v>338</v>
      </c>
      <c r="D198" s="35" t="s">
        <v>66</v>
      </c>
      <c r="E198" s="37" t="s">
        <v>339</v>
      </c>
      <c r="F198" s="38" t="s">
        <v>149</v>
      </c>
      <c r="G198" s="39">
        <v>19</v>
      </c>
      <c r="H198" s="40">
        <v>0</v>
      </c>
      <c r="I198" s="41">
        <f>ROUND(G198*H198,P4)</f>
        <v>0</v>
      </c>
      <c r="J198" s="38" t="s">
        <v>158</v>
      </c>
      <c r="O198" s="42">
        <f>I198*0.21</f>
        <v>0</v>
      </c>
      <c r="P198">
        <v>3</v>
      </c>
    </row>
    <row r="199">
      <c r="A199" s="35" t="s">
        <v>51</v>
      </c>
      <c r="B199" s="43"/>
      <c r="C199" s="44"/>
      <c r="D199" s="44"/>
      <c r="E199" s="37" t="s">
        <v>340</v>
      </c>
      <c r="F199" s="44"/>
      <c r="G199" s="44"/>
      <c r="H199" s="44"/>
      <c r="I199" s="44"/>
      <c r="J199" s="45"/>
    </row>
    <row r="200">
      <c r="A200" s="35" t="s">
        <v>53</v>
      </c>
      <c r="B200" s="43"/>
      <c r="C200" s="44"/>
      <c r="D200" s="44"/>
      <c r="E200" s="46" t="s">
        <v>466</v>
      </c>
      <c r="F200" s="44"/>
      <c r="G200" s="44"/>
      <c r="H200" s="44"/>
      <c r="I200" s="44"/>
      <c r="J200" s="45"/>
    </row>
    <row r="201" ht="86.4">
      <c r="A201" s="35" t="s">
        <v>55</v>
      </c>
      <c r="B201" s="43"/>
      <c r="C201" s="44"/>
      <c r="D201" s="44"/>
      <c r="E201" s="37" t="s">
        <v>335</v>
      </c>
      <c r="F201" s="44"/>
      <c r="G201" s="44"/>
      <c r="H201" s="44"/>
      <c r="I201" s="44"/>
      <c r="J201" s="45"/>
    </row>
    <row r="202">
      <c r="A202" s="35" t="s">
        <v>46</v>
      </c>
      <c r="B202" s="35">
        <v>48</v>
      </c>
      <c r="C202" s="36" t="s">
        <v>338</v>
      </c>
      <c r="D202" s="35" t="s">
        <v>344</v>
      </c>
      <c r="E202" s="37" t="s">
        <v>339</v>
      </c>
      <c r="F202" s="38" t="s">
        <v>149</v>
      </c>
      <c r="G202" s="39">
        <v>2</v>
      </c>
      <c r="H202" s="40">
        <v>0</v>
      </c>
      <c r="I202" s="41">
        <f>ROUND(G202*H202,P4)</f>
        <v>0</v>
      </c>
      <c r="J202" s="38" t="s">
        <v>158</v>
      </c>
      <c r="O202" s="42">
        <f>I202*0.21</f>
        <v>0</v>
      </c>
      <c r="P202">
        <v>3</v>
      </c>
    </row>
    <row r="203">
      <c r="A203" s="35" t="s">
        <v>51</v>
      </c>
      <c r="B203" s="43"/>
      <c r="C203" s="44"/>
      <c r="D203" s="44"/>
      <c r="E203" s="37" t="s">
        <v>345</v>
      </c>
      <c r="F203" s="44"/>
      <c r="G203" s="44"/>
      <c r="H203" s="44"/>
      <c r="I203" s="44"/>
      <c r="J203" s="45"/>
    </row>
    <row r="204">
      <c r="A204" s="35" t="s">
        <v>53</v>
      </c>
      <c r="B204" s="43"/>
      <c r="C204" s="44"/>
      <c r="D204" s="44"/>
      <c r="E204" s="46" t="s">
        <v>287</v>
      </c>
      <c r="F204" s="44"/>
      <c r="G204" s="44"/>
      <c r="H204" s="44"/>
      <c r="I204" s="44"/>
      <c r="J204" s="45"/>
    </row>
    <row r="205" ht="86.4">
      <c r="A205" s="35" t="s">
        <v>55</v>
      </c>
      <c r="B205" s="43"/>
      <c r="C205" s="44"/>
      <c r="D205" s="44"/>
      <c r="E205" s="37" t="s">
        <v>335</v>
      </c>
      <c r="F205" s="44"/>
      <c r="G205" s="44"/>
      <c r="H205" s="44"/>
      <c r="I205" s="44"/>
      <c r="J205" s="45"/>
    </row>
    <row r="206">
      <c r="A206" s="35" t="s">
        <v>46</v>
      </c>
      <c r="B206" s="35">
        <v>49</v>
      </c>
      <c r="C206" s="36" t="s">
        <v>338</v>
      </c>
      <c r="D206" s="35" t="s">
        <v>347</v>
      </c>
      <c r="E206" s="37" t="s">
        <v>339</v>
      </c>
      <c r="F206" s="38" t="s">
        <v>149</v>
      </c>
      <c r="G206" s="39">
        <v>5</v>
      </c>
      <c r="H206" s="40">
        <v>0</v>
      </c>
      <c r="I206" s="41">
        <f>ROUND(G206*H206,P4)</f>
        <v>0</v>
      </c>
      <c r="J206" s="38" t="s">
        <v>158</v>
      </c>
      <c r="O206" s="42">
        <f>I206*0.21</f>
        <v>0</v>
      </c>
      <c r="P206">
        <v>3</v>
      </c>
    </row>
    <row r="207" ht="28.8">
      <c r="A207" s="35" t="s">
        <v>51</v>
      </c>
      <c r="B207" s="43"/>
      <c r="C207" s="44"/>
      <c r="D207" s="44"/>
      <c r="E207" s="37" t="s">
        <v>348</v>
      </c>
      <c r="F207" s="44"/>
      <c r="G207" s="44"/>
      <c r="H207" s="44"/>
      <c r="I207" s="44"/>
      <c r="J207" s="45"/>
    </row>
    <row r="208">
      <c r="A208" s="35" t="s">
        <v>53</v>
      </c>
      <c r="B208" s="43"/>
      <c r="C208" s="44"/>
      <c r="D208" s="44"/>
      <c r="E208" s="46" t="s">
        <v>282</v>
      </c>
      <c r="F208" s="44"/>
      <c r="G208" s="44"/>
      <c r="H208" s="44"/>
      <c r="I208" s="44"/>
      <c r="J208" s="45"/>
    </row>
    <row r="209" ht="86.4">
      <c r="A209" s="35" t="s">
        <v>55</v>
      </c>
      <c r="B209" s="43"/>
      <c r="C209" s="44"/>
      <c r="D209" s="44"/>
      <c r="E209" s="37" t="s">
        <v>335</v>
      </c>
      <c r="F209" s="44"/>
      <c r="G209" s="44"/>
      <c r="H209" s="44"/>
      <c r="I209" s="44"/>
      <c r="J209" s="45"/>
    </row>
    <row r="210">
      <c r="A210" s="35" t="s">
        <v>46</v>
      </c>
      <c r="B210" s="35">
        <v>50</v>
      </c>
      <c r="C210" s="36" t="s">
        <v>362</v>
      </c>
      <c r="D210" s="35" t="s">
        <v>48</v>
      </c>
      <c r="E210" s="37" t="s">
        <v>363</v>
      </c>
      <c r="F210" s="38" t="s">
        <v>149</v>
      </c>
      <c r="G210" s="39">
        <v>145.05000000000001</v>
      </c>
      <c r="H210" s="40">
        <v>0</v>
      </c>
      <c r="I210" s="41">
        <f>ROUND(G210*H210,P4)</f>
        <v>0</v>
      </c>
      <c r="J210" s="38" t="s">
        <v>118</v>
      </c>
      <c r="O210" s="42">
        <f>I210*0.21</f>
        <v>0</v>
      </c>
      <c r="P210">
        <v>3</v>
      </c>
    </row>
    <row r="211" ht="28.8">
      <c r="A211" s="35" t="s">
        <v>51</v>
      </c>
      <c r="B211" s="43"/>
      <c r="C211" s="44"/>
      <c r="D211" s="44"/>
      <c r="E211" s="37" t="s">
        <v>364</v>
      </c>
      <c r="F211" s="44"/>
      <c r="G211" s="44"/>
      <c r="H211" s="44"/>
      <c r="I211" s="44"/>
      <c r="J211" s="45"/>
    </row>
    <row r="212" ht="43.2">
      <c r="A212" s="35" t="s">
        <v>53</v>
      </c>
      <c r="B212" s="43"/>
      <c r="C212" s="44"/>
      <c r="D212" s="44"/>
      <c r="E212" s="46" t="s">
        <v>467</v>
      </c>
      <c r="F212" s="44"/>
      <c r="G212" s="44"/>
      <c r="H212" s="44"/>
      <c r="I212" s="44"/>
      <c r="J212" s="45"/>
    </row>
    <row r="213" ht="72">
      <c r="A213" s="35" t="s">
        <v>55</v>
      </c>
      <c r="B213" s="43"/>
      <c r="C213" s="44"/>
      <c r="D213" s="44"/>
      <c r="E213" s="37" t="s">
        <v>366</v>
      </c>
      <c r="F213" s="44"/>
      <c r="G213" s="44"/>
      <c r="H213" s="44"/>
      <c r="I213" s="44"/>
      <c r="J213" s="45"/>
    </row>
    <row r="214">
      <c r="A214" s="35" t="s">
        <v>46</v>
      </c>
      <c r="B214" s="35">
        <v>51</v>
      </c>
      <c r="C214" s="36" t="s">
        <v>367</v>
      </c>
      <c r="D214" s="35" t="s">
        <v>48</v>
      </c>
      <c r="E214" s="37" t="s">
        <v>368</v>
      </c>
      <c r="F214" s="38" t="s">
        <v>149</v>
      </c>
      <c r="G214" s="39">
        <v>124.803</v>
      </c>
      <c r="H214" s="40">
        <v>0</v>
      </c>
      <c r="I214" s="41">
        <f>ROUND(G214*H214,P4)</f>
        <v>0</v>
      </c>
      <c r="J214" s="38" t="s">
        <v>118</v>
      </c>
      <c r="O214" s="42">
        <f>I214*0.21</f>
        <v>0</v>
      </c>
      <c r="P214">
        <v>3</v>
      </c>
    </row>
    <row r="215">
      <c r="A215" s="35" t="s">
        <v>51</v>
      </c>
      <c r="B215" s="43"/>
      <c r="C215" s="44"/>
      <c r="D215" s="44"/>
      <c r="E215" s="50" t="s">
        <v>48</v>
      </c>
      <c r="F215" s="44"/>
      <c r="G215" s="44"/>
      <c r="H215" s="44"/>
      <c r="I215" s="44"/>
      <c r="J215" s="45"/>
    </row>
    <row r="216" ht="72">
      <c r="A216" s="35" t="s">
        <v>53</v>
      </c>
      <c r="B216" s="43"/>
      <c r="C216" s="44"/>
      <c r="D216" s="44"/>
      <c r="E216" s="46" t="s">
        <v>468</v>
      </c>
      <c r="F216" s="44"/>
      <c r="G216" s="44"/>
      <c r="H216" s="44"/>
      <c r="I216" s="44"/>
      <c r="J216" s="45"/>
    </row>
    <row r="217" ht="72">
      <c r="A217" s="35" t="s">
        <v>55</v>
      </c>
      <c r="B217" s="43"/>
      <c r="C217" s="44"/>
      <c r="D217" s="44"/>
      <c r="E217" s="37" t="s">
        <v>370</v>
      </c>
      <c r="F217" s="44"/>
      <c r="G217" s="44"/>
      <c r="H217" s="44"/>
      <c r="I217" s="44"/>
      <c r="J217" s="45"/>
    </row>
    <row r="218">
      <c r="A218" s="35" t="s">
        <v>46</v>
      </c>
      <c r="B218" s="35">
        <v>52</v>
      </c>
      <c r="C218" s="36" t="s">
        <v>371</v>
      </c>
      <c r="D218" s="35" t="s">
        <v>48</v>
      </c>
      <c r="E218" s="37" t="s">
        <v>372</v>
      </c>
      <c r="F218" s="38" t="s">
        <v>149</v>
      </c>
      <c r="G218" s="39">
        <v>83.230000000000004</v>
      </c>
      <c r="H218" s="40">
        <v>0</v>
      </c>
      <c r="I218" s="41">
        <f>ROUND(G218*H218,P4)</f>
        <v>0</v>
      </c>
      <c r="J218" s="38" t="s">
        <v>118</v>
      </c>
      <c r="O218" s="42">
        <f>I218*0.21</f>
        <v>0</v>
      </c>
      <c r="P218">
        <v>3</v>
      </c>
    </row>
    <row r="219">
      <c r="A219" s="35" t="s">
        <v>51</v>
      </c>
      <c r="B219" s="43"/>
      <c r="C219" s="44"/>
      <c r="D219" s="44"/>
      <c r="E219" s="50" t="s">
        <v>48</v>
      </c>
      <c r="F219" s="44"/>
      <c r="G219" s="44"/>
      <c r="H219" s="44"/>
      <c r="I219" s="44"/>
      <c r="J219" s="45"/>
    </row>
    <row r="220" ht="72">
      <c r="A220" s="35" t="s">
        <v>53</v>
      </c>
      <c r="B220" s="43"/>
      <c r="C220" s="44"/>
      <c r="D220" s="44"/>
      <c r="E220" s="46" t="s">
        <v>469</v>
      </c>
      <c r="F220" s="44"/>
      <c r="G220" s="44"/>
      <c r="H220" s="44"/>
      <c r="I220" s="44"/>
      <c r="J220" s="45"/>
    </row>
    <row r="221" ht="86.4">
      <c r="A221" s="35" t="s">
        <v>55</v>
      </c>
      <c r="B221" s="43"/>
      <c r="C221" s="44"/>
      <c r="D221" s="44"/>
      <c r="E221" s="37" t="s">
        <v>374</v>
      </c>
      <c r="F221" s="44"/>
      <c r="G221" s="44"/>
      <c r="H221" s="44"/>
      <c r="I221" s="44"/>
      <c r="J221" s="45"/>
    </row>
    <row r="222">
      <c r="A222" s="35" t="s">
        <v>46</v>
      </c>
      <c r="B222" s="35">
        <v>53</v>
      </c>
      <c r="C222" s="36" t="s">
        <v>470</v>
      </c>
      <c r="D222" s="35" t="s">
        <v>48</v>
      </c>
      <c r="E222" s="37" t="s">
        <v>471</v>
      </c>
      <c r="F222" s="38" t="s">
        <v>149</v>
      </c>
      <c r="G222" s="39">
        <v>12</v>
      </c>
      <c r="H222" s="40">
        <v>0</v>
      </c>
      <c r="I222" s="41">
        <f>ROUND(G222*H222,P4)</f>
        <v>0</v>
      </c>
      <c r="J222" s="38" t="s">
        <v>118</v>
      </c>
      <c r="O222" s="42">
        <f>I222*0.21</f>
        <v>0</v>
      </c>
      <c r="P222">
        <v>3</v>
      </c>
    </row>
    <row r="223" ht="57.6">
      <c r="A223" s="35" t="s">
        <v>51</v>
      </c>
      <c r="B223" s="43"/>
      <c r="C223" s="44"/>
      <c r="D223" s="44"/>
      <c r="E223" s="37" t="s">
        <v>472</v>
      </c>
      <c r="F223" s="44"/>
      <c r="G223" s="44"/>
      <c r="H223" s="44"/>
      <c r="I223" s="44"/>
      <c r="J223" s="45"/>
    </row>
    <row r="224">
      <c r="A224" s="35" t="s">
        <v>53</v>
      </c>
      <c r="B224" s="43"/>
      <c r="C224" s="44"/>
      <c r="D224" s="44"/>
      <c r="E224" s="46" t="s">
        <v>473</v>
      </c>
      <c r="F224" s="44"/>
      <c r="G224" s="44"/>
      <c r="H224" s="44"/>
      <c r="I224" s="44"/>
      <c r="J224" s="45"/>
    </row>
    <row r="225" ht="144">
      <c r="A225" s="35" t="s">
        <v>55</v>
      </c>
      <c r="B225" s="43"/>
      <c r="C225" s="44"/>
      <c r="D225" s="44"/>
      <c r="E225" s="37" t="s">
        <v>474</v>
      </c>
      <c r="F225" s="44"/>
      <c r="G225" s="44"/>
      <c r="H225" s="44"/>
      <c r="I225" s="44"/>
      <c r="J225" s="45"/>
    </row>
    <row r="226">
      <c r="A226" s="35" t="s">
        <v>46</v>
      </c>
      <c r="B226" s="35">
        <v>54</v>
      </c>
      <c r="C226" s="36" t="s">
        <v>475</v>
      </c>
      <c r="D226" s="35" t="s">
        <v>48</v>
      </c>
      <c r="E226" s="37" t="s">
        <v>476</v>
      </c>
      <c r="F226" s="38" t="s">
        <v>79</v>
      </c>
      <c r="G226" s="39">
        <v>1</v>
      </c>
      <c r="H226" s="40">
        <v>0</v>
      </c>
      <c r="I226" s="41">
        <f>ROUND(G226*H226,P4)</f>
        <v>0</v>
      </c>
      <c r="J226" s="38" t="s">
        <v>118</v>
      </c>
      <c r="O226" s="42">
        <f>I226*0.21</f>
        <v>0</v>
      </c>
      <c r="P226">
        <v>3</v>
      </c>
    </row>
    <row r="227">
      <c r="A227" s="35" t="s">
        <v>51</v>
      </c>
      <c r="B227" s="43"/>
      <c r="C227" s="44"/>
      <c r="D227" s="44"/>
      <c r="E227" s="50" t="s">
        <v>48</v>
      </c>
      <c r="F227" s="44"/>
      <c r="G227" s="44"/>
      <c r="H227" s="44"/>
      <c r="I227" s="44"/>
      <c r="J227" s="45"/>
    </row>
    <row r="228">
      <c r="A228" s="35" t="s">
        <v>53</v>
      </c>
      <c r="B228" s="43"/>
      <c r="C228" s="44"/>
      <c r="D228" s="44"/>
      <c r="E228" s="46" t="s">
        <v>54</v>
      </c>
      <c r="F228" s="44"/>
      <c r="G228" s="44"/>
      <c r="H228" s="44"/>
      <c r="I228" s="44"/>
      <c r="J228" s="45"/>
    </row>
    <row r="229" ht="158.4">
      <c r="A229" s="35" t="s">
        <v>55</v>
      </c>
      <c r="B229" s="43"/>
      <c r="C229" s="44"/>
      <c r="D229" s="44"/>
      <c r="E229" s="37" t="s">
        <v>477</v>
      </c>
      <c r="F229" s="44"/>
      <c r="G229" s="44"/>
      <c r="H229" s="44"/>
      <c r="I229" s="44"/>
      <c r="J229" s="45"/>
    </row>
    <row r="230">
      <c r="A230" s="35" t="s">
        <v>46</v>
      </c>
      <c r="B230" s="35">
        <v>55</v>
      </c>
      <c r="C230" s="36" t="s">
        <v>384</v>
      </c>
      <c r="D230" s="35" t="s">
        <v>381</v>
      </c>
      <c r="E230" s="37" t="s">
        <v>385</v>
      </c>
      <c r="F230" s="38" t="s">
        <v>50</v>
      </c>
      <c r="G230" s="39">
        <v>0</v>
      </c>
      <c r="H230" s="40">
        <v>0</v>
      </c>
      <c r="I230" s="41">
        <f>ROUND(G230*H230,P4)</f>
        <v>0</v>
      </c>
      <c r="J230" s="35"/>
      <c r="O230" s="42">
        <f>I230*0.21</f>
        <v>0</v>
      </c>
      <c r="P230">
        <v>3</v>
      </c>
    </row>
    <row r="231" ht="28.8">
      <c r="A231" s="35" t="s">
        <v>51</v>
      </c>
      <c r="B231" s="43"/>
      <c r="C231" s="44"/>
      <c r="D231" s="44"/>
      <c r="E231" s="37" t="s">
        <v>386</v>
      </c>
      <c r="F231" s="44"/>
      <c r="G231" s="44"/>
      <c r="H231" s="44"/>
      <c r="I231" s="44"/>
      <c r="J231" s="45"/>
    </row>
    <row r="232" ht="28.8">
      <c r="A232" s="35" t="s">
        <v>53</v>
      </c>
      <c r="B232" s="43"/>
      <c r="C232" s="44"/>
      <c r="D232" s="44"/>
      <c r="E232" s="46" t="s">
        <v>478</v>
      </c>
      <c r="F232" s="44"/>
      <c r="G232" s="44"/>
      <c r="H232" s="44"/>
      <c r="I232" s="44"/>
      <c r="J232" s="45"/>
    </row>
    <row r="233">
      <c r="A233" s="35" t="s">
        <v>55</v>
      </c>
      <c r="B233" s="43"/>
      <c r="C233" s="44"/>
      <c r="D233" s="44"/>
      <c r="E233" s="50"/>
      <c r="F233" s="44"/>
      <c r="G233" s="44"/>
      <c r="H233" s="44"/>
      <c r="I233" s="44"/>
      <c r="J233" s="45"/>
    </row>
    <row r="234">
      <c r="A234" s="35" t="s">
        <v>46</v>
      </c>
      <c r="B234" s="35">
        <v>56</v>
      </c>
      <c r="C234" s="36" t="s">
        <v>384</v>
      </c>
      <c r="D234" s="35" t="s">
        <v>388</v>
      </c>
      <c r="E234" s="37" t="s">
        <v>389</v>
      </c>
      <c r="F234" s="38" t="s">
        <v>50</v>
      </c>
      <c r="G234" s="39">
        <v>1</v>
      </c>
      <c r="H234" s="40">
        <v>0</v>
      </c>
      <c r="I234" s="41">
        <f>ROUND(G234*H234,P4)</f>
        <v>0</v>
      </c>
      <c r="J234" s="35"/>
      <c r="O234" s="42">
        <f>I234*0.21</f>
        <v>0</v>
      </c>
      <c r="P234">
        <v>3</v>
      </c>
    </row>
    <row r="235" ht="57.6">
      <c r="A235" s="35" t="s">
        <v>51</v>
      </c>
      <c r="B235" s="43"/>
      <c r="C235" s="44"/>
      <c r="D235" s="44"/>
      <c r="E235" s="37" t="s">
        <v>479</v>
      </c>
      <c r="F235" s="44"/>
      <c r="G235" s="44"/>
      <c r="H235" s="44"/>
      <c r="I235" s="44"/>
      <c r="J235" s="45"/>
    </row>
    <row r="236">
      <c r="A236" s="35" t="s">
        <v>53</v>
      </c>
      <c r="B236" s="43"/>
      <c r="C236" s="44"/>
      <c r="D236" s="44"/>
      <c r="E236" s="46" t="s">
        <v>54</v>
      </c>
      <c r="F236" s="44"/>
      <c r="G236" s="44"/>
      <c r="H236" s="44"/>
      <c r="I236" s="44"/>
      <c r="J236" s="45"/>
    </row>
    <row r="237">
      <c r="A237" s="35" t="s">
        <v>55</v>
      </c>
      <c r="B237" s="43"/>
      <c r="C237" s="44"/>
      <c r="D237" s="44"/>
      <c r="E237" s="37" t="s">
        <v>391</v>
      </c>
      <c r="F237" s="44"/>
      <c r="G237" s="44"/>
      <c r="H237" s="44"/>
      <c r="I237" s="44"/>
      <c r="J237" s="45"/>
    </row>
    <row r="238">
      <c r="A238" s="35" t="s">
        <v>46</v>
      </c>
      <c r="B238" s="35">
        <v>57</v>
      </c>
      <c r="C238" s="36" t="s">
        <v>384</v>
      </c>
      <c r="D238" s="35" t="s">
        <v>392</v>
      </c>
      <c r="E238" s="37" t="s">
        <v>393</v>
      </c>
      <c r="F238" s="38" t="s">
        <v>50</v>
      </c>
      <c r="G238" s="39">
        <v>1</v>
      </c>
      <c r="H238" s="40">
        <v>0</v>
      </c>
      <c r="I238" s="41">
        <f>ROUND(G238*H238,P4)</f>
        <v>0</v>
      </c>
      <c r="J238" s="35"/>
      <c r="O238" s="42">
        <f>I238*0.21</f>
        <v>0</v>
      </c>
      <c r="P238">
        <v>3</v>
      </c>
    </row>
    <row r="239" ht="43.2">
      <c r="A239" s="35" t="s">
        <v>51</v>
      </c>
      <c r="B239" s="43"/>
      <c r="C239" s="44"/>
      <c r="D239" s="44"/>
      <c r="E239" s="37" t="s">
        <v>480</v>
      </c>
      <c r="F239" s="44"/>
      <c r="G239" s="44"/>
      <c r="H239" s="44"/>
      <c r="I239" s="44"/>
      <c r="J239" s="45"/>
    </row>
    <row r="240">
      <c r="A240" s="35" t="s">
        <v>53</v>
      </c>
      <c r="B240" s="43"/>
      <c r="C240" s="44"/>
      <c r="D240" s="44"/>
      <c r="E240" s="46" t="s">
        <v>54</v>
      </c>
      <c r="F240" s="44"/>
      <c r="G240" s="44"/>
      <c r="H240" s="44"/>
      <c r="I240" s="44"/>
      <c r="J240" s="45"/>
    </row>
    <row r="241">
      <c r="A241" s="35" t="s">
        <v>55</v>
      </c>
      <c r="B241" s="47"/>
      <c r="C241" s="48"/>
      <c r="D241" s="48"/>
      <c r="E241" s="37" t="s">
        <v>395</v>
      </c>
      <c r="F241" s="48"/>
      <c r="G241" s="48"/>
      <c r="H241" s="48"/>
      <c r="I241" s="48"/>
      <c r="J241" s="49"/>
    </row>
  </sheetData>
  <sheetProtection sheet="1" objects="1" scenarios="1" spinCount="100000" saltValue="vVw1r9F9k+BuSz9PCw1rcglpg9w5fLltnQKkI5vnwDB8z2ML4/vLEUSoEP0FidJNrxIMmbr6RW1MLrPcD36RMA==" hashValue="GnGJqWXUyoGfOdNz/B4u7j29/StHWX9bp3frFH/WJAaco/eaepdHb2aR32JWeO4rZf3v+rVn2WOoV91Awrt9cQ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17</v>
      </c>
      <c r="I3" s="23">
        <f>SUMIFS(I8:I200,A8:A200,"SD")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SUMIFS(I9:I28,A9:A28,"P")</f>
        <v>0</v>
      </c>
      <c r="J8" s="34"/>
    </row>
    <row r="9">
      <c r="A9" s="35" t="s">
        <v>46</v>
      </c>
      <c r="B9" s="35">
        <v>1</v>
      </c>
      <c r="C9" s="36" t="s">
        <v>102</v>
      </c>
      <c r="D9" s="35" t="s">
        <v>66</v>
      </c>
      <c r="E9" s="37" t="s">
        <v>103</v>
      </c>
      <c r="F9" s="38" t="s">
        <v>104</v>
      </c>
      <c r="G9" s="39">
        <v>27.533999999999999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105</v>
      </c>
      <c r="F10" s="44"/>
      <c r="G10" s="44"/>
      <c r="H10" s="44"/>
      <c r="I10" s="44"/>
      <c r="J10" s="45"/>
    </row>
    <row r="11">
      <c r="A11" s="35" t="s">
        <v>53</v>
      </c>
      <c r="B11" s="43"/>
      <c r="C11" s="44"/>
      <c r="D11" s="44"/>
      <c r="E11" s="46" t="s">
        <v>481</v>
      </c>
      <c r="F11" s="44"/>
      <c r="G11" s="44"/>
      <c r="H11" s="44"/>
      <c r="I11" s="44"/>
      <c r="J11" s="45"/>
    </row>
    <row r="12" ht="72">
      <c r="A12" s="35" t="s">
        <v>55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35" t="s">
        <v>46</v>
      </c>
      <c r="B13" s="35">
        <v>2</v>
      </c>
      <c r="C13" s="36" t="s">
        <v>102</v>
      </c>
      <c r="D13" s="35" t="s">
        <v>70</v>
      </c>
      <c r="E13" s="37" t="s">
        <v>103</v>
      </c>
      <c r="F13" s="38" t="s">
        <v>104</v>
      </c>
      <c r="G13" s="39">
        <v>32.183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28.8">
      <c r="A14" s="35" t="s">
        <v>51</v>
      </c>
      <c r="B14" s="43"/>
      <c r="C14" s="44"/>
      <c r="D14" s="44"/>
      <c r="E14" s="37" t="s">
        <v>397</v>
      </c>
      <c r="F14" s="44"/>
      <c r="G14" s="44"/>
      <c r="H14" s="44"/>
      <c r="I14" s="44"/>
      <c r="J14" s="45"/>
    </row>
    <row r="15">
      <c r="A15" s="35" t="s">
        <v>53</v>
      </c>
      <c r="B15" s="43"/>
      <c r="C15" s="44"/>
      <c r="D15" s="44"/>
      <c r="E15" s="46" t="s">
        <v>482</v>
      </c>
      <c r="F15" s="44"/>
      <c r="G15" s="44"/>
      <c r="H15" s="44"/>
      <c r="I15" s="44"/>
      <c r="J15" s="45"/>
    </row>
    <row r="16" ht="72">
      <c r="A16" s="35" t="s">
        <v>55</v>
      </c>
      <c r="B16" s="43"/>
      <c r="C16" s="44"/>
      <c r="D16" s="44"/>
      <c r="E16" s="37" t="s">
        <v>107</v>
      </c>
      <c r="F16" s="44"/>
      <c r="G16" s="44"/>
      <c r="H16" s="44"/>
      <c r="I16" s="44"/>
      <c r="J16" s="45"/>
    </row>
    <row r="17">
      <c r="A17" s="35" t="s">
        <v>46</v>
      </c>
      <c r="B17" s="35">
        <v>3</v>
      </c>
      <c r="C17" s="36" t="s">
        <v>110</v>
      </c>
      <c r="D17" s="35" t="s">
        <v>66</v>
      </c>
      <c r="E17" s="37" t="s">
        <v>103</v>
      </c>
      <c r="F17" s="38" t="s">
        <v>111</v>
      </c>
      <c r="G17" s="39">
        <v>41.975999999999999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51</v>
      </c>
      <c r="B18" s="43"/>
      <c r="C18" s="44"/>
      <c r="D18" s="44"/>
      <c r="E18" s="37" t="s">
        <v>112</v>
      </c>
      <c r="F18" s="44"/>
      <c r="G18" s="44"/>
      <c r="H18" s="44"/>
      <c r="I18" s="44"/>
      <c r="J18" s="45"/>
    </row>
    <row r="19">
      <c r="A19" s="35" t="s">
        <v>53</v>
      </c>
      <c r="B19" s="43"/>
      <c r="C19" s="44"/>
      <c r="D19" s="44"/>
      <c r="E19" s="46" t="s">
        <v>483</v>
      </c>
      <c r="F19" s="44"/>
      <c r="G19" s="44"/>
      <c r="H19" s="44"/>
      <c r="I19" s="44"/>
      <c r="J19" s="45"/>
    </row>
    <row r="20" ht="72">
      <c r="A20" s="35" t="s">
        <v>55</v>
      </c>
      <c r="B20" s="43"/>
      <c r="C20" s="44"/>
      <c r="D20" s="44"/>
      <c r="E20" s="37" t="s">
        <v>107</v>
      </c>
      <c r="F20" s="44"/>
      <c r="G20" s="44"/>
      <c r="H20" s="44"/>
      <c r="I20" s="44"/>
      <c r="J20" s="45"/>
    </row>
    <row r="21">
      <c r="A21" s="35" t="s">
        <v>46</v>
      </c>
      <c r="B21" s="35">
        <v>4</v>
      </c>
      <c r="C21" s="36" t="s">
        <v>110</v>
      </c>
      <c r="D21" s="35" t="s">
        <v>70</v>
      </c>
      <c r="E21" s="37" t="s">
        <v>103</v>
      </c>
      <c r="F21" s="38" t="s">
        <v>111</v>
      </c>
      <c r="G21" s="39">
        <v>0.38500000000000001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51</v>
      </c>
      <c r="B22" s="43"/>
      <c r="C22" s="44"/>
      <c r="D22" s="44"/>
      <c r="E22" s="37" t="s">
        <v>114</v>
      </c>
      <c r="F22" s="44"/>
      <c r="G22" s="44"/>
      <c r="H22" s="44"/>
      <c r="I22" s="44"/>
      <c r="J22" s="45"/>
    </row>
    <row r="23">
      <c r="A23" s="35" t="s">
        <v>53</v>
      </c>
      <c r="B23" s="43"/>
      <c r="C23" s="44"/>
      <c r="D23" s="44"/>
      <c r="E23" s="46" t="s">
        <v>484</v>
      </c>
      <c r="F23" s="44"/>
      <c r="G23" s="44"/>
      <c r="H23" s="44"/>
      <c r="I23" s="44"/>
      <c r="J23" s="45"/>
    </row>
    <row r="24" ht="72">
      <c r="A24" s="35" t="s">
        <v>55</v>
      </c>
      <c r="B24" s="43"/>
      <c r="C24" s="44"/>
      <c r="D24" s="44"/>
      <c r="E24" s="37" t="s">
        <v>107</v>
      </c>
      <c r="F24" s="44"/>
      <c r="G24" s="44"/>
      <c r="H24" s="44"/>
      <c r="I24" s="44"/>
      <c r="J24" s="45"/>
    </row>
    <row r="25">
      <c r="A25" s="35" t="s">
        <v>46</v>
      </c>
      <c r="B25" s="35">
        <v>5</v>
      </c>
      <c r="C25" s="36" t="s">
        <v>116</v>
      </c>
      <c r="D25" s="35" t="s">
        <v>48</v>
      </c>
      <c r="E25" s="37" t="s">
        <v>117</v>
      </c>
      <c r="F25" s="38" t="s">
        <v>111</v>
      </c>
      <c r="G25" s="39">
        <v>10.085000000000001</v>
      </c>
      <c r="H25" s="40">
        <v>0</v>
      </c>
      <c r="I25" s="41">
        <f>ROUND(G25*H25,P4)</f>
        <v>0</v>
      </c>
      <c r="J25" s="38" t="s">
        <v>118</v>
      </c>
      <c r="O25" s="42">
        <f>I25*0.21</f>
        <v>0</v>
      </c>
      <c r="P25">
        <v>3</v>
      </c>
    </row>
    <row r="26">
      <c r="A26" s="35" t="s">
        <v>51</v>
      </c>
      <c r="B26" s="43"/>
      <c r="C26" s="44"/>
      <c r="D26" s="44"/>
      <c r="E26" s="37" t="s">
        <v>119</v>
      </c>
      <c r="F26" s="44"/>
      <c r="G26" s="44"/>
      <c r="H26" s="44"/>
      <c r="I26" s="44"/>
      <c r="J26" s="45"/>
    </row>
    <row r="27">
      <c r="A27" s="35" t="s">
        <v>53</v>
      </c>
      <c r="B27" s="43"/>
      <c r="C27" s="44"/>
      <c r="D27" s="44"/>
      <c r="E27" s="46" t="s">
        <v>485</v>
      </c>
      <c r="F27" s="44"/>
      <c r="G27" s="44"/>
      <c r="H27" s="44"/>
      <c r="I27" s="44"/>
      <c r="J27" s="45"/>
    </row>
    <row r="28" ht="72">
      <c r="A28" s="35" t="s">
        <v>55</v>
      </c>
      <c r="B28" s="43"/>
      <c r="C28" s="44"/>
      <c r="D28" s="44"/>
      <c r="E28" s="37" t="s">
        <v>107</v>
      </c>
      <c r="F28" s="44"/>
      <c r="G28" s="44"/>
      <c r="H28" s="44"/>
      <c r="I28" s="44"/>
      <c r="J28" s="45"/>
    </row>
    <row r="29">
      <c r="A29" s="29" t="s">
        <v>43</v>
      </c>
      <c r="B29" s="30"/>
      <c r="C29" s="31" t="s">
        <v>121</v>
      </c>
      <c r="D29" s="32"/>
      <c r="E29" s="29" t="s">
        <v>122</v>
      </c>
      <c r="F29" s="32"/>
      <c r="G29" s="32"/>
      <c r="H29" s="32"/>
      <c r="I29" s="33">
        <f>SUMIFS(I30:I81,A30:A81,"P")</f>
        <v>0</v>
      </c>
      <c r="J29" s="34"/>
    </row>
    <row r="30">
      <c r="A30" s="35" t="s">
        <v>46</v>
      </c>
      <c r="B30" s="35">
        <v>6</v>
      </c>
      <c r="C30" s="36" t="s">
        <v>128</v>
      </c>
      <c r="D30" s="35" t="s">
        <v>48</v>
      </c>
      <c r="E30" s="37" t="s">
        <v>129</v>
      </c>
      <c r="F30" s="38" t="s">
        <v>125</v>
      </c>
      <c r="G30" s="39">
        <v>140.11600000000001</v>
      </c>
      <c r="H30" s="40">
        <v>0</v>
      </c>
      <c r="I30" s="41">
        <f>ROUND(G30*H30,P4)</f>
        <v>0</v>
      </c>
      <c r="J30" s="38" t="s">
        <v>118</v>
      </c>
      <c r="O30" s="42">
        <f>I30*0.21</f>
        <v>0</v>
      </c>
      <c r="P30">
        <v>3</v>
      </c>
    </row>
    <row r="31">
      <c r="A31" s="35" t="s">
        <v>51</v>
      </c>
      <c r="B31" s="43"/>
      <c r="C31" s="44"/>
      <c r="D31" s="44"/>
      <c r="E31" s="50" t="s">
        <v>48</v>
      </c>
      <c r="F31" s="44"/>
      <c r="G31" s="44"/>
      <c r="H31" s="44"/>
      <c r="I31" s="44"/>
      <c r="J31" s="45"/>
    </row>
    <row r="32">
      <c r="A32" s="35" t="s">
        <v>53</v>
      </c>
      <c r="B32" s="43"/>
      <c r="C32" s="44"/>
      <c r="D32" s="44"/>
      <c r="E32" s="46" t="s">
        <v>486</v>
      </c>
      <c r="F32" s="44"/>
      <c r="G32" s="44"/>
      <c r="H32" s="44"/>
      <c r="I32" s="44"/>
      <c r="J32" s="45"/>
    </row>
    <row r="33" ht="57.6">
      <c r="A33" s="35" t="s">
        <v>55</v>
      </c>
      <c r="B33" s="43"/>
      <c r="C33" s="44"/>
      <c r="D33" s="44"/>
      <c r="E33" s="37" t="s">
        <v>131</v>
      </c>
      <c r="F33" s="44"/>
      <c r="G33" s="44"/>
      <c r="H33" s="44"/>
      <c r="I33" s="44"/>
      <c r="J33" s="45"/>
    </row>
    <row r="34" ht="28.8">
      <c r="A34" s="35" t="s">
        <v>46</v>
      </c>
      <c r="B34" s="35">
        <v>7</v>
      </c>
      <c r="C34" s="36" t="s">
        <v>132</v>
      </c>
      <c r="D34" s="35" t="s">
        <v>48</v>
      </c>
      <c r="E34" s="37" t="s">
        <v>133</v>
      </c>
      <c r="F34" s="38" t="s">
        <v>104</v>
      </c>
      <c r="G34" s="39">
        <v>4.5839999999999996</v>
      </c>
      <c r="H34" s="40">
        <v>0</v>
      </c>
      <c r="I34" s="41">
        <f>ROUND(G34*H34,P4)</f>
        <v>0</v>
      </c>
      <c r="J34" s="38" t="s">
        <v>118</v>
      </c>
      <c r="O34" s="42">
        <f>I34*0.21</f>
        <v>0</v>
      </c>
      <c r="P34">
        <v>3</v>
      </c>
    </row>
    <row r="35">
      <c r="A35" s="35" t="s">
        <v>51</v>
      </c>
      <c r="B35" s="43"/>
      <c r="C35" s="44"/>
      <c r="D35" s="44"/>
      <c r="E35" s="50" t="s">
        <v>48</v>
      </c>
      <c r="F35" s="44"/>
      <c r="G35" s="44"/>
      <c r="H35" s="44"/>
      <c r="I35" s="44"/>
      <c r="J35" s="45"/>
    </row>
    <row r="36">
      <c r="A36" s="35" t="s">
        <v>53</v>
      </c>
      <c r="B36" s="43"/>
      <c r="C36" s="44"/>
      <c r="D36" s="44"/>
      <c r="E36" s="46" t="s">
        <v>487</v>
      </c>
      <c r="F36" s="44"/>
      <c r="G36" s="44"/>
      <c r="H36" s="44"/>
      <c r="I36" s="44"/>
      <c r="J36" s="45"/>
    </row>
    <row r="37" ht="115.2">
      <c r="A37" s="35" t="s">
        <v>55</v>
      </c>
      <c r="B37" s="43"/>
      <c r="C37" s="44"/>
      <c r="D37" s="44"/>
      <c r="E37" s="37" t="s">
        <v>135</v>
      </c>
      <c r="F37" s="44"/>
      <c r="G37" s="44"/>
      <c r="H37" s="44"/>
      <c r="I37" s="44"/>
      <c r="J37" s="45"/>
    </row>
    <row r="38">
      <c r="A38" s="35" t="s">
        <v>46</v>
      </c>
      <c r="B38" s="35">
        <v>8</v>
      </c>
      <c r="C38" s="36" t="s">
        <v>488</v>
      </c>
      <c r="D38" s="35" t="s">
        <v>48</v>
      </c>
      <c r="E38" s="37" t="s">
        <v>489</v>
      </c>
      <c r="F38" s="38" t="s">
        <v>104</v>
      </c>
      <c r="G38" s="39">
        <v>0.17499999999999999</v>
      </c>
      <c r="H38" s="40">
        <v>0</v>
      </c>
      <c r="I38" s="41">
        <f>ROUND(G38*H38,P4)</f>
        <v>0</v>
      </c>
      <c r="J38" s="38" t="s">
        <v>118</v>
      </c>
      <c r="O38" s="42">
        <f>I38*0.21</f>
        <v>0</v>
      </c>
      <c r="P38">
        <v>3</v>
      </c>
    </row>
    <row r="39">
      <c r="A39" s="35" t="s">
        <v>51</v>
      </c>
      <c r="B39" s="43"/>
      <c r="C39" s="44"/>
      <c r="D39" s="44"/>
      <c r="E39" s="50" t="s">
        <v>48</v>
      </c>
      <c r="F39" s="44"/>
      <c r="G39" s="44"/>
      <c r="H39" s="44"/>
      <c r="I39" s="44"/>
      <c r="J39" s="45"/>
    </row>
    <row r="40">
      <c r="A40" s="35" t="s">
        <v>53</v>
      </c>
      <c r="B40" s="43"/>
      <c r="C40" s="44"/>
      <c r="D40" s="44"/>
      <c r="E40" s="46" t="s">
        <v>490</v>
      </c>
      <c r="F40" s="44"/>
      <c r="G40" s="44"/>
      <c r="H40" s="44"/>
      <c r="I40" s="44"/>
      <c r="J40" s="45"/>
    </row>
    <row r="41" ht="129.6">
      <c r="A41" s="35" t="s">
        <v>55</v>
      </c>
      <c r="B41" s="43"/>
      <c r="C41" s="44"/>
      <c r="D41" s="44"/>
      <c r="E41" s="37" t="s">
        <v>140</v>
      </c>
      <c r="F41" s="44"/>
      <c r="G41" s="44"/>
      <c r="H41" s="44"/>
      <c r="I41" s="44"/>
      <c r="J41" s="45"/>
    </row>
    <row r="42">
      <c r="A42" s="35" t="s">
        <v>46</v>
      </c>
      <c r="B42" s="35">
        <v>9</v>
      </c>
      <c r="C42" s="36" t="s">
        <v>136</v>
      </c>
      <c r="D42" s="35"/>
      <c r="E42" s="37" t="s">
        <v>137</v>
      </c>
      <c r="F42" s="38" t="s">
        <v>104</v>
      </c>
      <c r="G42" s="39">
        <v>1.2290000000000001</v>
      </c>
      <c r="H42" s="40">
        <v>0</v>
      </c>
      <c r="I42" s="41">
        <f>ROUND(G42*H42,P4)</f>
        <v>0</v>
      </c>
      <c r="J42" s="38" t="s">
        <v>118</v>
      </c>
      <c r="O42" s="42">
        <f>I42*0.21</f>
        <v>0</v>
      </c>
      <c r="P42">
        <v>3</v>
      </c>
    </row>
    <row r="43" ht="28.8">
      <c r="A43" s="35" t="s">
        <v>51</v>
      </c>
      <c r="B43" s="43"/>
      <c r="C43" s="44"/>
      <c r="D43" s="44"/>
      <c r="E43" s="37" t="s">
        <v>491</v>
      </c>
      <c r="F43" s="44"/>
      <c r="G43" s="44"/>
      <c r="H43" s="44"/>
      <c r="I43" s="44"/>
      <c r="J43" s="45"/>
    </row>
    <row r="44">
      <c r="A44" s="35" t="s">
        <v>53</v>
      </c>
      <c r="B44" s="43"/>
      <c r="C44" s="44"/>
      <c r="D44" s="44"/>
      <c r="E44" s="46" t="s">
        <v>492</v>
      </c>
      <c r="F44" s="44"/>
      <c r="G44" s="44"/>
      <c r="H44" s="44"/>
      <c r="I44" s="44"/>
      <c r="J44" s="45"/>
    </row>
    <row r="45" ht="129.6">
      <c r="A45" s="35" t="s">
        <v>55</v>
      </c>
      <c r="B45" s="43"/>
      <c r="C45" s="44"/>
      <c r="D45" s="44"/>
      <c r="E45" s="37" t="s">
        <v>140</v>
      </c>
      <c r="F45" s="44"/>
      <c r="G45" s="44"/>
      <c r="H45" s="44"/>
      <c r="I45" s="44"/>
      <c r="J45" s="45"/>
    </row>
    <row r="46" ht="28.8">
      <c r="A46" s="35" t="s">
        <v>46</v>
      </c>
      <c r="B46" s="35">
        <v>10</v>
      </c>
      <c r="C46" s="36" t="s">
        <v>144</v>
      </c>
      <c r="D46" s="35" t="s">
        <v>48</v>
      </c>
      <c r="E46" s="37" t="s">
        <v>145</v>
      </c>
      <c r="F46" s="38" t="s">
        <v>104</v>
      </c>
      <c r="G46" s="39">
        <v>20.475999999999999</v>
      </c>
      <c r="H46" s="40">
        <v>0</v>
      </c>
      <c r="I46" s="41">
        <f>ROUND(G46*H46,P4)</f>
        <v>0</v>
      </c>
      <c r="J46" s="38" t="s">
        <v>118</v>
      </c>
      <c r="O46" s="42">
        <f>I46*0.21</f>
        <v>0</v>
      </c>
      <c r="P46">
        <v>3</v>
      </c>
    </row>
    <row r="47">
      <c r="A47" s="35" t="s">
        <v>51</v>
      </c>
      <c r="B47" s="43"/>
      <c r="C47" s="44"/>
      <c r="D47" s="44"/>
      <c r="E47" s="50" t="s">
        <v>48</v>
      </c>
      <c r="F47" s="44"/>
      <c r="G47" s="44"/>
      <c r="H47" s="44"/>
      <c r="I47" s="44"/>
      <c r="J47" s="45"/>
    </row>
    <row r="48">
      <c r="A48" s="35" t="s">
        <v>53</v>
      </c>
      <c r="B48" s="43"/>
      <c r="C48" s="44"/>
      <c r="D48" s="44"/>
      <c r="E48" s="46" t="s">
        <v>493</v>
      </c>
      <c r="F48" s="44"/>
      <c r="G48" s="44"/>
      <c r="H48" s="44"/>
      <c r="I48" s="44"/>
      <c r="J48" s="45"/>
    </row>
    <row r="49" ht="115.2">
      <c r="A49" s="35" t="s">
        <v>55</v>
      </c>
      <c r="B49" s="43"/>
      <c r="C49" s="44"/>
      <c r="D49" s="44"/>
      <c r="E49" s="37" t="s">
        <v>135</v>
      </c>
      <c r="F49" s="44"/>
      <c r="G49" s="44"/>
      <c r="H49" s="44"/>
      <c r="I49" s="44"/>
      <c r="J49" s="45"/>
    </row>
    <row r="50" ht="28.8">
      <c r="A50" s="35" t="s">
        <v>46</v>
      </c>
      <c r="B50" s="35">
        <v>11</v>
      </c>
      <c r="C50" s="36" t="s">
        <v>494</v>
      </c>
      <c r="D50" s="35" t="s">
        <v>48</v>
      </c>
      <c r="E50" s="37" t="s">
        <v>495</v>
      </c>
      <c r="F50" s="38" t="s">
        <v>149</v>
      </c>
      <c r="G50" s="39">
        <v>5.7300000000000004</v>
      </c>
      <c r="H50" s="40">
        <v>0</v>
      </c>
      <c r="I50" s="41">
        <f>ROUND(G50*H50,P4)</f>
        <v>0</v>
      </c>
      <c r="J50" s="38" t="s">
        <v>118</v>
      </c>
      <c r="O50" s="42">
        <f>I50*0.21</f>
        <v>0</v>
      </c>
      <c r="P50">
        <v>3</v>
      </c>
    </row>
    <row r="51">
      <c r="A51" s="35" t="s">
        <v>51</v>
      </c>
      <c r="B51" s="43"/>
      <c r="C51" s="44"/>
      <c r="D51" s="44"/>
      <c r="E51" s="50" t="s">
        <v>48</v>
      </c>
      <c r="F51" s="44"/>
      <c r="G51" s="44"/>
      <c r="H51" s="44"/>
      <c r="I51" s="44"/>
      <c r="J51" s="45"/>
    </row>
    <row r="52">
      <c r="A52" s="35" t="s">
        <v>53</v>
      </c>
      <c r="B52" s="43"/>
      <c r="C52" s="44"/>
      <c r="D52" s="44"/>
      <c r="E52" s="46" t="s">
        <v>496</v>
      </c>
      <c r="F52" s="44"/>
      <c r="G52" s="44"/>
      <c r="H52" s="44"/>
      <c r="I52" s="44"/>
      <c r="J52" s="45"/>
    </row>
    <row r="53" ht="115.2">
      <c r="A53" s="35" t="s">
        <v>55</v>
      </c>
      <c r="B53" s="43"/>
      <c r="C53" s="44"/>
      <c r="D53" s="44"/>
      <c r="E53" s="37" t="s">
        <v>135</v>
      </c>
      <c r="F53" s="44"/>
      <c r="G53" s="44"/>
      <c r="H53" s="44"/>
      <c r="I53" s="44"/>
      <c r="J53" s="45"/>
    </row>
    <row r="54">
      <c r="A54" s="35" t="s">
        <v>46</v>
      </c>
      <c r="B54" s="35">
        <v>12</v>
      </c>
      <c r="C54" s="36" t="s">
        <v>152</v>
      </c>
      <c r="D54" s="35" t="s">
        <v>48</v>
      </c>
      <c r="E54" s="37" t="s">
        <v>153</v>
      </c>
      <c r="F54" s="38" t="s">
        <v>149</v>
      </c>
      <c r="G54" s="39">
        <v>48.055</v>
      </c>
      <c r="H54" s="40">
        <v>0</v>
      </c>
      <c r="I54" s="41">
        <f>ROUND(G54*H54,P4)</f>
        <v>0</v>
      </c>
      <c r="J54" s="38" t="s">
        <v>118</v>
      </c>
      <c r="O54" s="42">
        <f>I54*0.21</f>
        <v>0</v>
      </c>
      <c r="P54">
        <v>3</v>
      </c>
    </row>
    <row r="55" ht="43.2">
      <c r="A55" s="35" t="s">
        <v>51</v>
      </c>
      <c r="B55" s="43"/>
      <c r="C55" s="44"/>
      <c r="D55" s="44"/>
      <c r="E55" s="37" t="s">
        <v>154</v>
      </c>
      <c r="F55" s="44"/>
      <c r="G55" s="44"/>
      <c r="H55" s="44"/>
      <c r="I55" s="44"/>
      <c r="J55" s="45"/>
    </row>
    <row r="56">
      <c r="A56" s="35" t="s">
        <v>53</v>
      </c>
      <c r="B56" s="43"/>
      <c r="C56" s="44"/>
      <c r="D56" s="44"/>
      <c r="E56" s="46" t="s">
        <v>497</v>
      </c>
      <c r="F56" s="44"/>
      <c r="G56" s="44"/>
      <c r="H56" s="44"/>
      <c r="I56" s="44"/>
      <c r="J56" s="45"/>
    </row>
    <row r="57" ht="115.2">
      <c r="A57" s="35" t="s">
        <v>55</v>
      </c>
      <c r="B57" s="43"/>
      <c r="C57" s="44"/>
      <c r="D57" s="44"/>
      <c r="E57" s="37" t="s">
        <v>135</v>
      </c>
      <c r="F57" s="44"/>
      <c r="G57" s="44"/>
      <c r="H57" s="44"/>
      <c r="I57" s="44"/>
      <c r="J57" s="45"/>
    </row>
    <row r="58">
      <c r="A58" s="35" t="s">
        <v>46</v>
      </c>
      <c r="B58" s="35">
        <v>13</v>
      </c>
      <c r="C58" s="36" t="s">
        <v>156</v>
      </c>
      <c r="D58" s="35" t="s">
        <v>66</v>
      </c>
      <c r="E58" s="37" t="s">
        <v>157</v>
      </c>
      <c r="F58" s="38" t="s">
        <v>104</v>
      </c>
      <c r="G58" s="39">
        <v>27.533999999999999</v>
      </c>
      <c r="H58" s="40">
        <v>0</v>
      </c>
      <c r="I58" s="41">
        <f>ROUND(G58*H58,P4)</f>
        <v>0</v>
      </c>
      <c r="J58" s="38" t="s">
        <v>158</v>
      </c>
      <c r="O58" s="42">
        <f>I58*0.21</f>
        <v>0</v>
      </c>
      <c r="P58">
        <v>3</v>
      </c>
    </row>
    <row r="59">
      <c r="A59" s="35" t="s">
        <v>51</v>
      </c>
      <c r="B59" s="43"/>
      <c r="C59" s="44"/>
      <c r="D59" s="44"/>
      <c r="E59" s="50" t="s">
        <v>48</v>
      </c>
      <c r="F59" s="44"/>
      <c r="G59" s="44"/>
      <c r="H59" s="44"/>
      <c r="I59" s="44"/>
      <c r="J59" s="45"/>
    </row>
    <row r="60">
      <c r="A60" s="35" t="s">
        <v>53</v>
      </c>
      <c r="B60" s="43"/>
      <c r="C60" s="44"/>
      <c r="D60" s="44"/>
      <c r="E60" s="46" t="s">
        <v>498</v>
      </c>
      <c r="F60" s="44"/>
      <c r="G60" s="44"/>
      <c r="H60" s="44"/>
      <c r="I60" s="44"/>
      <c r="J60" s="45"/>
    </row>
    <row r="61" ht="409.5">
      <c r="A61" s="35" t="s">
        <v>55</v>
      </c>
      <c r="B61" s="43"/>
      <c r="C61" s="44"/>
      <c r="D61" s="44"/>
      <c r="E61" s="37" t="s">
        <v>160</v>
      </c>
      <c r="F61" s="44"/>
      <c r="G61" s="44"/>
      <c r="H61" s="44"/>
      <c r="I61" s="44"/>
      <c r="J61" s="45"/>
    </row>
    <row r="62">
      <c r="A62" s="35" t="s">
        <v>46</v>
      </c>
      <c r="B62" s="35">
        <v>14</v>
      </c>
      <c r="C62" s="36" t="s">
        <v>156</v>
      </c>
      <c r="D62" s="35" t="s">
        <v>70</v>
      </c>
      <c r="E62" s="37" t="s">
        <v>157</v>
      </c>
      <c r="F62" s="38" t="s">
        <v>104</v>
      </c>
      <c r="G62" s="39">
        <v>32.183</v>
      </c>
      <c r="H62" s="40">
        <v>0</v>
      </c>
      <c r="I62" s="41">
        <f>ROUND(G62*H62,P4)</f>
        <v>0</v>
      </c>
      <c r="J62" s="38" t="s">
        <v>158</v>
      </c>
      <c r="O62" s="42">
        <f>I62*0.21</f>
        <v>0</v>
      </c>
      <c r="P62">
        <v>3</v>
      </c>
    </row>
    <row r="63">
      <c r="A63" s="35" t="s">
        <v>51</v>
      </c>
      <c r="B63" s="43"/>
      <c r="C63" s="44"/>
      <c r="D63" s="44"/>
      <c r="E63" s="37" t="s">
        <v>161</v>
      </c>
      <c r="F63" s="44"/>
      <c r="G63" s="44"/>
      <c r="H63" s="44"/>
      <c r="I63" s="44"/>
      <c r="J63" s="45"/>
    </row>
    <row r="64" ht="28.8">
      <c r="A64" s="35" t="s">
        <v>53</v>
      </c>
      <c r="B64" s="43"/>
      <c r="C64" s="44"/>
      <c r="D64" s="44"/>
      <c r="E64" s="46" t="s">
        <v>499</v>
      </c>
      <c r="F64" s="44"/>
      <c r="G64" s="44"/>
      <c r="H64" s="44"/>
      <c r="I64" s="44"/>
      <c r="J64" s="45"/>
    </row>
    <row r="65" ht="409.5">
      <c r="A65" s="35" t="s">
        <v>55</v>
      </c>
      <c r="B65" s="43"/>
      <c r="C65" s="44"/>
      <c r="D65" s="44"/>
      <c r="E65" s="37" t="s">
        <v>160</v>
      </c>
      <c r="F65" s="44"/>
      <c r="G65" s="44"/>
      <c r="H65" s="44"/>
      <c r="I65" s="44"/>
      <c r="J65" s="45"/>
    </row>
    <row r="66">
      <c r="A66" s="35" t="s">
        <v>46</v>
      </c>
      <c r="B66" s="35">
        <v>15</v>
      </c>
      <c r="C66" s="36" t="s">
        <v>168</v>
      </c>
      <c r="D66" s="35" t="s">
        <v>48</v>
      </c>
      <c r="E66" s="37" t="s">
        <v>169</v>
      </c>
      <c r="F66" s="38" t="s">
        <v>104</v>
      </c>
      <c r="G66" s="39">
        <v>7.5540000000000003</v>
      </c>
      <c r="H66" s="40">
        <v>0</v>
      </c>
      <c r="I66" s="41">
        <f>ROUND(G66*H66,P4)</f>
        <v>0</v>
      </c>
      <c r="J66" s="38" t="s">
        <v>118</v>
      </c>
      <c r="O66" s="42">
        <f>I66*0.21</f>
        <v>0</v>
      </c>
      <c r="P66">
        <v>3</v>
      </c>
    </row>
    <row r="67">
      <c r="A67" s="35" t="s">
        <v>51</v>
      </c>
      <c r="B67" s="43"/>
      <c r="C67" s="44"/>
      <c r="D67" s="44"/>
      <c r="E67" s="37" t="s">
        <v>170</v>
      </c>
      <c r="F67" s="44"/>
      <c r="G67" s="44"/>
      <c r="H67" s="44"/>
      <c r="I67" s="44"/>
      <c r="J67" s="45"/>
    </row>
    <row r="68">
      <c r="A68" s="35" t="s">
        <v>53</v>
      </c>
      <c r="B68" s="43"/>
      <c r="C68" s="44"/>
      <c r="D68" s="44"/>
      <c r="E68" s="46" t="s">
        <v>500</v>
      </c>
      <c r="F68" s="44"/>
      <c r="G68" s="44"/>
      <c r="H68" s="44"/>
      <c r="I68" s="44"/>
      <c r="J68" s="45"/>
    </row>
    <row r="69" ht="244.8">
      <c r="A69" s="35" t="s">
        <v>55</v>
      </c>
      <c r="B69" s="43"/>
      <c r="C69" s="44"/>
      <c r="D69" s="44"/>
      <c r="E69" s="37" t="s">
        <v>172</v>
      </c>
      <c r="F69" s="44"/>
      <c r="G69" s="44"/>
      <c r="H69" s="44"/>
      <c r="I69" s="44"/>
      <c r="J69" s="45"/>
    </row>
    <row r="70">
      <c r="A70" s="35" t="s">
        <v>46</v>
      </c>
      <c r="B70" s="35">
        <v>16</v>
      </c>
      <c r="C70" s="36" t="s">
        <v>177</v>
      </c>
      <c r="D70" s="35" t="s">
        <v>48</v>
      </c>
      <c r="E70" s="37" t="s">
        <v>178</v>
      </c>
      <c r="F70" s="38" t="s">
        <v>125</v>
      </c>
      <c r="G70" s="39">
        <v>231.703</v>
      </c>
      <c r="H70" s="40">
        <v>0</v>
      </c>
      <c r="I70" s="41">
        <f>ROUND(G70*H70,P4)</f>
        <v>0</v>
      </c>
      <c r="J70" s="38" t="s">
        <v>118</v>
      </c>
      <c r="O70" s="42">
        <f>I70*0.21</f>
        <v>0</v>
      </c>
      <c r="P70">
        <v>3</v>
      </c>
    </row>
    <row r="71">
      <c r="A71" s="35" t="s">
        <v>51</v>
      </c>
      <c r="B71" s="43"/>
      <c r="C71" s="44"/>
      <c r="D71" s="44"/>
      <c r="E71" s="50" t="s">
        <v>48</v>
      </c>
      <c r="F71" s="44"/>
      <c r="G71" s="44"/>
      <c r="H71" s="44"/>
      <c r="I71" s="44"/>
      <c r="J71" s="45"/>
    </row>
    <row r="72">
      <c r="A72" s="35" t="s">
        <v>53</v>
      </c>
      <c r="B72" s="43"/>
      <c r="C72" s="44"/>
      <c r="D72" s="44"/>
      <c r="E72" s="46" t="s">
        <v>501</v>
      </c>
      <c r="F72" s="44"/>
      <c r="G72" s="44"/>
      <c r="H72" s="44"/>
      <c r="I72" s="44"/>
      <c r="J72" s="45"/>
    </row>
    <row r="73" ht="72">
      <c r="A73" s="35" t="s">
        <v>55</v>
      </c>
      <c r="B73" s="43"/>
      <c r="C73" s="44"/>
      <c r="D73" s="44"/>
      <c r="E73" s="37" t="s">
        <v>180</v>
      </c>
      <c r="F73" s="44"/>
      <c r="G73" s="44"/>
      <c r="H73" s="44"/>
      <c r="I73" s="44"/>
      <c r="J73" s="45"/>
    </row>
    <row r="74">
      <c r="A74" s="35" t="s">
        <v>46</v>
      </c>
      <c r="B74" s="35">
        <v>17</v>
      </c>
      <c r="C74" s="36" t="s">
        <v>181</v>
      </c>
      <c r="D74" s="35" t="s">
        <v>48</v>
      </c>
      <c r="E74" s="37" t="s">
        <v>182</v>
      </c>
      <c r="F74" s="38" t="s">
        <v>125</v>
      </c>
      <c r="G74" s="39">
        <v>241.05699999999999</v>
      </c>
      <c r="H74" s="40">
        <v>0</v>
      </c>
      <c r="I74" s="41">
        <f>ROUND(G74*H74,P4)</f>
        <v>0</v>
      </c>
      <c r="J74" s="38" t="s">
        <v>118</v>
      </c>
      <c r="O74" s="42">
        <f>I74*0.21</f>
        <v>0</v>
      </c>
      <c r="P74">
        <v>3</v>
      </c>
    </row>
    <row r="75">
      <c r="A75" s="35" t="s">
        <v>51</v>
      </c>
      <c r="B75" s="43"/>
      <c r="C75" s="44"/>
      <c r="D75" s="44"/>
      <c r="E75" s="37" t="s">
        <v>183</v>
      </c>
      <c r="F75" s="44"/>
      <c r="G75" s="44"/>
      <c r="H75" s="44"/>
      <c r="I75" s="44"/>
      <c r="J75" s="45"/>
    </row>
    <row r="76">
      <c r="A76" s="35" t="s">
        <v>53</v>
      </c>
      <c r="B76" s="43"/>
      <c r="C76" s="44"/>
      <c r="D76" s="44"/>
      <c r="E76" s="46" t="s">
        <v>502</v>
      </c>
      <c r="F76" s="44"/>
      <c r="G76" s="44"/>
      <c r="H76" s="44"/>
      <c r="I76" s="44"/>
      <c r="J76" s="45"/>
    </row>
    <row r="77" ht="72">
      <c r="A77" s="35" t="s">
        <v>55</v>
      </c>
      <c r="B77" s="43"/>
      <c r="C77" s="44"/>
      <c r="D77" s="44"/>
      <c r="E77" s="37" t="s">
        <v>185</v>
      </c>
      <c r="F77" s="44"/>
      <c r="G77" s="44"/>
      <c r="H77" s="44"/>
      <c r="I77" s="44"/>
      <c r="J77" s="45"/>
    </row>
    <row r="78">
      <c r="A78" s="35" t="s">
        <v>46</v>
      </c>
      <c r="B78" s="35">
        <v>18</v>
      </c>
      <c r="C78" s="36" t="s">
        <v>186</v>
      </c>
      <c r="D78" s="35" t="s">
        <v>48</v>
      </c>
      <c r="E78" s="37" t="s">
        <v>187</v>
      </c>
      <c r="F78" s="38" t="s">
        <v>125</v>
      </c>
      <c r="G78" s="39">
        <v>241.05699999999999</v>
      </c>
      <c r="H78" s="40">
        <v>0</v>
      </c>
      <c r="I78" s="41">
        <f>ROUND(G78*H78,P4)</f>
        <v>0</v>
      </c>
      <c r="J78" s="38" t="s">
        <v>118</v>
      </c>
      <c r="O78" s="42">
        <f>I78*0.21</f>
        <v>0</v>
      </c>
      <c r="P78">
        <v>3</v>
      </c>
    </row>
    <row r="79">
      <c r="A79" s="35" t="s">
        <v>51</v>
      </c>
      <c r="B79" s="43"/>
      <c r="C79" s="44"/>
      <c r="D79" s="44"/>
      <c r="E79" s="50" t="s">
        <v>48</v>
      </c>
      <c r="F79" s="44"/>
      <c r="G79" s="44"/>
      <c r="H79" s="44"/>
      <c r="I79" s="44"/>
      <c r="J79" s="45"/>
    </row>
    <row r="80">
      <c r="A80" s="35" t="s">
        <v>53</v>
      </c>
      <c r="B80" s="43"/>
      <c r="C80" s="44"/>
      <c r="D80" s="44"/>
      <c r="E80" s="46" t="s">
        <v>502</v>
      </c>
      <c r="F80" s="44"/>
      <c r="G80" s="44"/>
      <c r="H80" s="44"/>
      <c r="I80" s="44"/>
      <c r="J80" s="45"/>
    </row>
    <row r="81" ht="72">
      <c r="A81" s="35" t="s">
        <v>55</v>
      </c>
      <c r="B81" s="43"/>
      <c r="C81" s="44"/>
      <c r="D81" s="44"/>
      <c r="E81" s="37" t="s">
        <v>188</v>
      </c>
      <c r="F81" s="44"/>
      <c r="G81" s="44"/>
      <c r="H81" s="44"/>
      <c r="I81" s="44"/>
      <c r="J81" s="45"/>
    </row>
    <row r="82">
      <c r="A82" s="29" t="s">
        <v>43</v>
      </c>
      <c r="B82" s="30"/>
      <c r="C82" s="31" t="s">
        <v>197</v>
      </c>
      <c r="D82" s="32"/>
      <c r="E82" s="29" t="s">
        <v>198</v>
      </c>
      <c r="F82" s="32"/>
      <c r="G82" s="32"/>
      <c r="H82" s="32"/>
      <c r="I82" s="33">
        <f>SUMIFS(I83:I142,A83:A142,"P")</f>
        <v>0</v>
      </c>
      <c r="J82" s="34"/>
    </row>
    <row r="83" ht="28.8">
      <c r="A83" s="35" t="s">
        <v>46</v>
      </c>
      <c r="B83" s="35">
        <v>19</v>
      </c>
      <c r="C83" s="36" t="s">
        <v>199</v>
      </c>
      <c r="D83" s="35" t="s">
        <v>48</v>
      </c>
      <c r="E83" s="37" t="s">
        <v>200</v>
      </c>
      <c r="F83" s="38" t="s">
        <v>125</v>
      </c>
      <c r="G83" s="39">
        <v>89.811999999999998</v>
      </c>
      <c r="H83" s="40">
        <v>0</v>
      </c>
      <c r="I83" s="41">
        <f>ROUND(G83*H83,P4)</f>
        <v>0</v>
      </c>
      <c r="J83" s="38" t="s">
        <v>118</v>
      </c>
      <c r="O83" s="42">
        <f>I83*0.21</f>
        <v>0</v>
      </c>
      <c r="P83">
        <v>3</v>
      </c>
    </row>
    <row r="84">
      <c r="A84" s="35" t="s">
        <v>51</v>
      </c>
      <c r="B84" s="43"/>
      <c r="C84" s="44"/>
      <c r="D84" s="44"/>
      <c r="E84" s="37" t="s">
        <v>201</v>
      </c>
      <c r="F84" s="44"/>
      <c r="G84" s="44"/>
      <c r="H84" s="44"/>
      <c r="I84" s="44"/>
      <c r="J84" s="45"/>
    </row>
    <row r="85">
      <c r="A85" s="35" t="s">
        <v>53</v>
      </c>
      <c r="B85" s="43"/>
      <c r="C85" s="44"/>
      <c r="D85" s="44"/>
      <c r="E85" s="46" t="s">
        <v>503</v>
      </c>
      <c r="F85" s="44"/>
      <c r="G85" s="44"/>
      <c r="H85" s="44"/>
      <c r="I85" s="44"/>
      <c r="J85" s="45"/>
    </row>
    <row r="86" ht="158.4">
      <c r="A86" s="35" t="s">
        <v>55</v>
      </c>
      <c r="B86" s="43"/>
      <c r="C86" s="44"/>
      <c r="D86" s="44"/>
      <c r="E86" s="37" t="s">
        <v>203</v>
      </c>
      <c r="F86" s="44"/>
      <c r="G86" s="44"/>
      <c r="H86" s="44"/>
      <c r="I86" s="44"/>
      <c r="J86" s="45"/>
    </row>
    <row r="87">
      <c r="A87" s="35" t="s">
        <v>46</v>
      </c>
      <c r="B87" s="35">
        <v>20</v>
      </c>
      <c r="C87" s="36" t="s">
        <v>204</v>
      </c>
      <c r="D87" s="35"/>
      <c r="E87" s="37" t="s">
        <v>205</v>
      </c>
      <c r="F87" s="38" t="s">
        <v>125</v>
      </c>
      <c r="G87" s="39">
        <v>214.553</v>
      </c>
      <c r="H87" s="40">
        <v>0</v>
      </c>
      <c r="I87" s="41">
        <f>ROUND(G87*H87,P4)</f>
        <v>0</v>
      </c>
      <c r="J87" s="38" t="s">
        <v>118</v>
      </c>
      <c r="O87" s="42">
        <f>I87*0.21</f>
        <v>0</v>
      </c>
      <c r="P87">
        <v>3</v>
      </c>
    </row>
    <row r="88" ht="43.2">
      <c r="A88" s="35" t="s">
        <v>51</v>
      </c>
      <c r="B88" s="43"/>
      <c r="C88" s="44"/>
      <c r="D88" s="44"/>
      <c r="E88" s="37" t="s">
        <v>504</v>
      </c>
      <c r="F88" s="44"/>
      <c r="G88" s="44"/>
      <c r="H88" s="44"/>
      <c r="I88" s="44"/>
      <c r="J88" s="45"/>
    </row>
    <row r="89">
      <c r="A89" s="35" t="s">
        <v>53</v>
      </c>
      <c r="B89" s="43"/>
      <c r="C89" s="44"/>
      <c r="D89" s="44"/>
      <c r="E89" s="46" t="s">
        <v>505</v>
      </c>
      <c r="F89" s="44"/>
      <c r="G89" s="44"/>
      <c r="H89" s="44"/>
      <c r="I89" s="44"/>
      <c r="J89" s="45"/>
    </row>
    <row r="90" ht="86.4">
      <c r="A90" s="35" t="s">
        <v>55</v>
      </c>
      <c r="B90" s="43"/>
      <c r="C90" s="44"/>
      <c r="D90" s="44"/>
      <c r="E90" s="37" t="s">
        <v>208</v>
      </c>
      <c r="F90" s="44"/>
      <c r="G90" s="44"/>
      <c r="H90" s="44"/>
      <c r="I90" s="44"/>
      <c r="J90" s="45"/>
    </row>
    <row r="91">
      <c r="A91" s="35" t="s">
        <v>46</v>
      </c>
      <c r="B91" s="35">
        <v>21</v>
      </c>
      <c r="C91" s="36" t="s">
        <v>211</v>
      </c>
      <c r="D91" s="35" t="s">
        <v>66</v>
      </c>
      <c r="E91" s="37" t="s">
        <v>212</v>
      </c>
      <c r="F91" s="38" t="s">
        <v>125</v>
      </c>
      <c r="G91" s="39">
        <v>179.624</v>
      </c>
      <c r="H91" s="40">
        <v>0</v>
      </c>
      <c r="I91" s="41">
        <f>ROUND(G91*H91,P4)</f>
        <v>0</v>
      </c>
      <c r="J91" s="38" t="s">
        <v>158</v>
      </c>
      <c r="O91" s="42">
        <f>I91*0.21</f>
        <v>0</v>
      </c>
      <c r="P91">
        <v>3</v>
      </c>
    </row>
    <row r="92" ht="43.2">
      <c r="A92" s="35" t="s">
        <v>51</v>
      </c>
      <c r="B92" s="43"/>
      <c r="C92" s="44"/>
      <c r="D92" s="44"/>
      <c r="E92" s="37" t="s">
        <v>436</v>
      </c>
      <c r="F92" s="44"/>
      <c r="G92" s="44"/>
      <c r="H92" s="44"/>
      <c r="I92" s="44"/>
      <c r="J92" s="45"/>
    </row>
    <row r="93">
      <c r="A93" s="35" t="s">
        <v>53</v>
      </c>
      <c r="B93" s="43"/>
      <c r="C93" s="44"/>
      <c r="D93" s="44"/>
      <c r="E93" s="46" t="s">
        <v>506</v>
      </c>
      <c r="F93" s="44"/>
      <c r="G93" s="44"/>
      <c r="H93" s="44"/>
      <c r="I93" s="44"/>
      <c r="J93" s="45"/>
    </row>
    <row r="94" ht="86.4">
      <c r="A94" s="35" t="s">
        <v>55</v>
      </c>
      <c r="B94" s="43"/>
      <c r="C94" s="44"/>
      <c r="D94" s="44"/>
      <c r="E94" s="37" t="s">
        <v>208</v>
      </c>
      <c r="F94" s="44"/>
      <c r="G94" s="44"/>
      <c r="H94" s="44"/>
      <c r="I94" s="44"/>
      <c r="J94" s="45"/>
    </row>
    <row r="95">
      <c r="A95" s="35" t="s">
        <v>46</v>
      </c>
      <c r="B95" s="35">
        <v>22</v>
      </c>
      <c r="C95" s="36" t="s">
        <v>211</v>
      </c>
      <c r="D95" s="35" t="s">
        <v>70</v>
      </c>
      <c r="E95" s="37" t="s">
        <v>212</v>
      </c>
      <c r="F95" s="38" t="s">
        <v>125</v>
      </c>
      <c r="G95" s="39">
        <v>231.703</v>
      </c>
      <c r="H95" s="40">
        <v>0</v>
      </c>
      <c r="I95" s="41">
        <f>ROUND(G95*H95,P4)</f>
        <v>0</v>
      </c>
      <c r="J95" s="38" t="s">
        <v>158</v>
      </c>
      <c r="O95" s="42">
        <f>I95*0.21</f>
        <v>0</v>
      </c>
      <c r="P95">
        <v>3</v>
      </c>
    </row>
    <row r="96">
      <c r="A96" s="35" t="s">
        <v>51</v>
      </c>
      <c r="B96" s="43"/>
      <c r="C96" s="44"/>
      <c r="D96" s="44"/>
      <c r="E96" s="37" t="s">
        <v>215</v>
      </c>
      <c r="F96" s="44"/>
      <c r="G96" s="44"/>
      <c r="H96" s="44"/>
      <c r="I96" s="44"/>
      <c r="J96" s="45"/>
    </row>
    <row r="97" ht="43.2">
      <c r="A97" s="35" t="s">
        <v>53</v>
      </c>
      <c r="B97" s="43"/>
      <c r="C97" s="44"/>
      <c r="D97" s="44"/>
      <c r="E97" s="46" t="s">
        <v>507</v>
      </c>
      <c r="F97" s="44"/>
      <c r="G97" s="44"/>
      <c r="H97" s="44"/>
      <c r="I97" s="44"/>
      <c r="J97" s="45"/>
    </row>
    <row r="98" ht="86.4">
      <c r="A98" s="35" t="s">
        <v>55</v>
      </c>
      <c r="B98" s="43"/>
      <c r="C98" s="44"/>
      <c r="D98" s="44"/>
      <c r="E98" s="37" t="s">
        <v>208</v>
      </c>
      <c r="F98" s="44"/>
      <c r="G98" s="44"/>
      <c r="H98" s="44"/>
      <c r="I98" s="44"/>
      <c r="J98" s="45"/>
    </row>
    <row r="99">
      <c r="A99" s="35" t="s">
        <v>46</v>
      </c>
      <c r="B99" s="35">
        <v>23</v>
      </c>
      <c r="C99" s="36" t="s">
        <v>217</v>
      </c>
      <c r="D99" s="35" t="s">
        <v>48</v>
      </c>
      <c r="E99" s="37" t="s">
        <v>218</v>
      </c>
      <c r="F99" s="38" t="s">
        <v>125</v>
      </c>
      <c r="G99" s="39">
        <v>31.462</v>
      </c>
      <c r="H99" s="40">
        <v>0</v>
      </c>
      <c r="I99" s="41">
        <f>ROUND(G99*H99,P4)</f>
        <v>0</v>
      </c>
      <c r="J99" s="38" t="s">
        <v>118</v>
      </c>
      <c r="O99" s="42">
        <f>I99*0.21</f>
        <v>0</v>
      </c>
      <c r="P99">
        <v>3</v>
      </c>
    </row>
    <row r="100">
      <c r="A100" s="35" t="s">
        <v>51</v>
      </c>
      <c r="B100" s="43"/>
      <c r="C100" s="44"/>
      <c r="D100" s="44"/>
      <c r="E100" s="37" t="s">
        <v>219</v>
      </c>
      <c r="F100" s="44"/>
      <c r="G100" s="44"/>
      <c r="H100" s="44"/>
      <c r="I100" s="44"/>
      <c r="J100" s="45"/>
    </row>
    <row r="101" ht="28.8">
      <c r="A101" s="35" t="s">
        <v>53</v>
      </c>
      <c r="B101" s="43"/>
      <c r="C101" s="44"/>
      <c r="D101" s="44"/>
      <c r="E101" s="46" t="s">
        <v>508</v>
      </c>
      <c r="F101" s="44"/>
      <c r="G101" s="44"/>
      <c r="H101" s="44"/>
      <c r="I101" s="44"/>
      <c r="J101" s="45"/>
    </row>
    <row r="102" ht="115.2">
      <c r="A102" s="35" t="s">
        <v>55</v>
      </c>
      <c r="B102" s="43"/>
      <c r="C102" s="44"/>
      <c r="D102" s="44"/>
      <c r="E102" s="37" t="s">
        <v>221</v>
      </c>
      <c r="F102" s="44"/>
      <c r="G102" s="44"/>
      <c r="H102" s="44"/>
      <c r="I102" s="44"/>
      <c r="J102" s="45"/>
    </row>
    <row r="103">
      <c r="A103" s="35" t="s">
        <v>46</v>
      </c>
      <c r="B103" s="35">
        <v>24</v>
      </c>
      <c r="C103" s="36" t="s">
        <v>222</v>
      </c>
      <c r="D103" s="35" t="s">
        <v>48</v>
      </c>
      <c r="E103" s="37" t="s">
        <v>223</v>
      </c>
      <c r="F103" s="38" t="s">
        <v>125</v>
      </c>
      <c r="G103" s="39">
        <v>62.923999999999999</v>
      </c>
      <c r="H103" s="40">
        <v>0</v>
      </c>
      <c r="I103" s="41">
        <f>ROUND(G103*H103,P4)</f>
        <v>0</v>
      </c>
      <c r="J103" s="38" t="s">
        <v>118</v>
      </c>
      <c r="O103" s="42">
        <f>I103*0.21</f>
        <v>0</v>
      </c>
      <c r="P103">
        <v>3</v>
      </c>
    </row>
    <row r="104">
      <c r="A104" s="35" t="s">
        <v>51</v>
      </c>
      <c r="B104" s="43"/>
      <c r="C104" s="44"/>
      <c r="D104" s="44"/>
      <c r="E104" s="37" t="s">
        <v>224</v>
      </c>
      <c r="F104" s="44"/>
      <c r="G104" s="44"/>
      <c r="H104" s="44"/>
      <c r="I104" s="44"/>
      <c r="J104" s="45"/>
    </row>
    <row r="105" ht="28.8">
      <c r="A105" s="35" t="s">
        <v>53</v>
      </c>
      <c r="B105" s="43"/>
      <c r="C105" s="44"/>
      <c r="D105" s="44"/>
      <c r="E105" s="46" t="s">
        <v>509</v>
      </c>
      <c r="F105" s="44"/>
      <c r="G105" s="44"/>
      <c r="H105" s="44"/>
      <c r="I105" s="44"/>
      <c r="J105" s="45"/>
    </row>
    <row r="106" ht="115.2">
      <c r="A106" s="35" t="s">
        <v>55</v>
      </c>
      <c r="B106" s="43"/>
      <c r="C106" s="44"/>
      <c r="D106" s="44"/>
      <c r="E106" s="37" t="s">
        <v>221</v>
      </c>
      <c r="F106" s="44"/>
      <c r="G106" s="44"/>
      <c r="H106" s="44"/>
      <c r="I106" s="44"/>
      <c r="J106" s="45"/>
    </row>
    <row r="107">
      <c r="A107" s="35" t="s">
        <v>46</v>
      </c>
      <c r="B107" s="35">
        <v>25</v>
      </c>
      <c r="C107" s="36" t="s">
        <v>226</v>
      </c>
      <c r="D107" s="35" t="s">
        <v>48</v>
      </c>
      <c r="E107" s="37" t="s">
        <v>227</v>
      </c>
      <c r="F107" s="38" t="s">
        <v>125</v>
      </c>
      <c r="G107" s="39">
        <v>31.462</v>
      </c>
      <c r="H107" s="40">
        <v>0</v>
      </c>
      <c r="I107" s="41">
        <f>ROUND(G107*H107,P4)</f>
        <v>0</v>
      </c>
      <c r="J107" s="38" t="s">
        <v>118</v>
      </c>
      <c r="O107" s="42">
        <f>I107*0.21</f>
        <v>0</v>
      </c>
      <c r="P107">
        <v>3</v>
      </c>
    </row>
    <row r="108">
      <c r="A108" s="35" t="s">
        <v>51</v>
      </c>
      <c r="B108" s="43"/>
      <c r="C108" s="44"/>
      <c r="D108" s="44"/>
      <c r="E108" s="37" t="s">
        <v>228</v>
      </c>
      <c r="F108" s="44"/>
      <c r="G108" s="44"/>
      <c r="H108" s="44"/>
      <c r="I108" s="44"/>
      <c r="J108" s="45"/>
    </row>
    <row r="109" ht="28.8">
      <c r="A109" s="35" t="s">
        <v>53</v>
      </c>
      <c r="B109" s="43"/>
      <c r="C109" s="44"/>
      <c r="D109" s="44"/>
      <c r="E109" s="46" t="s">
        <v>508</v>
      </c>
      <c r="F109" s="44"/>
      <c r="G109" s="44"/>
      <c r="H109" s="44"/>
      <c r="I109" s="44"/>
      <c r="J109" s="45"/>
    </row>
    <row r="110" ht="187.2">
      <c r="A110" s="35" t="s">
        <v>55</v>
      </c>
      <c r="B110" s="43"/>
      <c r="C110" s="44"/>
      <c r="D110" s="44"/>
      <c r="E110" s="37" t="s">
        <v>229</v>
      </c>
      <c r="F110" s="44"/>
      <c r="G110" s="44"/>
      <c r="H110" s="44"/>
      <c r="I110" s="44"/>
      <c r="J110" s="45"/>
    </row>
    <row r="111">
      <c r="A111" s="35" t="s">
        <v>46</v>
      </c>
      <c r="B111" s="35">
        <v>26</v>
      </c>
      <c r="C111" s="36" t="s">
        <v>230</v>
      </c>
      <c r="D111" s="35" t="s">
        <v>48</v>
      </c>
      <c r="E111" s="37" t="s">
        <v>231</v>
      </c>
      <c r="F111" s="38" t="s">
        <v>125</v>
      </c>
      <c r="G111" s="39">
        <v>31.462</v>
      </c>
      <c r="H111" s="40">
        <v>0</v>
      </c>
      <c r="I111" s="41">
        <f>ROUND(G111*H111,P4)</f>
        <v>0</v>
      </c>
      <c r="J111" s="38" t="s">
        <v>118</v>
      </c>
      <c r="O111" s="42">
        <f>I111*0.21</f>
        <v>0</v>
      </c>
      <c r="P111">
        <v>3</v>
      </c>
    </row>
    <row r="112">
      <c r="A112" s="35" t="s">
        <v>51</v>
      </c>
      <c r="B112" s="43"/>
      <c r="C112" s="44"/>
      <c r="D112" s="44"/>
      <c r="E112" s="37" t="s">
        <v>232</v>
      </c>
      <c r="F112" s="44"/>
      <c r="G112" s="44"/>
      <c r="H112" s="44"/>
      <c r="I112" s="44"/>
      <c r="J112" s="45"/>
    </row>
    <row r="113" ht="28.8">
      <c r="A113" s="35" t="s">
        <v>53</v>
      </c>
      <c r="B113" s="43"/>
      <c r="C113" s="44"/>
      <c r="D113" s="44"/>
      <c r="E113" s="46" t="s">
        <v>508</v>
      </c>
      <c r="F113" s="44"/>
      <c r="G113" s="44"/>
      <c r="H113" s="44"/>
      <c r="I113" s="44"/>
      <c r="J113" s="45"/>
    </row>
    <row r="114" ht="187.2">
      <c r="A114" s="35" t="s">
        <v>55</v>
      </c>
      <c r="B114" s="43"/>
      <c r="C114" s="44"/>
      <c r="D114" s="44"/>
      <c r="E114" s="37" t="s">
        <v>229</v>
      </c>
      <c r="F114" s="44"/>
      <c r="G114" s="44"/>
      <c r="H114" s="44"/>
      <c r="I114" s="44"/>
      <c r="J114" s="45"/>
    </row>
    <row r="115">
      <c r="A115" s="35" t="s">
        <v>46</v>
      </c>
      <c r="B115" s="35">
        <v>27</v>
      </c>
      <c r="C115" s="36" t="s">
        <v>238</v>
      </c>
      <c r="D115" s="35" t="s">
        <v>48</v>
      </c>
      <c r="E115" s="37" t="s">
        <v>239</v>
      </c>
      <c r="F115" s="38" t="s">
        <v>125</v>
      </c>
      <c r="G115" s="39">
        <v>31.462</v>
      </c>
      <c r="H115" s="40">
        <v>0</v>
      </c>
      <c r="I115" s="41">
        <f>ROUND(G115*H115,P4)</f>
        <v>0</v>
      </c>
      <c r="J115" s="38" t="s">
        <v>118</v>
      </c>
      <c r="O115" s="42">
        <f>I115*0.21</f>
        <v>0</v>
      </c>
      <c r="P115">
        <v>3</v>
      </c>
    </row>
    <row r="116">
      <c r="A116" s="35" t="s">
        <v>51</v>
      </c>
      <c r="B116" s="43"/>
      <c r="C116" s="44"/>
      <c r="D116" s="44"/>
      <c r="E116" s="37" t="s">
        <v>240</v>
      </c>
      <c r="F116" s="44"/>
      <c r="G116" s="44"/>
      <c r="H116" s="44"/>
      <c r="I116" s="44"/>
      <c r="J116" s="45"/>
    </row>
    <row r="117" ht="28.8">
      <c r="A117" s="35" t="s">
        <v>53</v>
      </c>
      <c r="B117" s="43"/>
      <c r="C117" s="44"/>
      <c r="D117" s="44"/>
      <c r="E117" s="46" t="s">
        <v>508</v>
      </c>
      <c r="F117" s="44"/>
      <c r="G117" s="44"/>
      <c r="H117" s="44"/>
      <c r="I117" s="44"/>
      <c r="J117" s="45"/>
    </row>
    <row r="118" ht="187.2">
      <c r="A118" s="35" t="s">
        <v>55</v>
      </c>
      <c r="B118" s="43"/>
      <c r="C118" s="44"/>
      <c r="D118" s="44"/>
      <c r="E118" s="37" t="s">
        <v>229</v>
      </c>
      <c r="F118" s="44"/>
      <c r="G118" s="44"/>
      <c r="H118" s="44"/>
      <c r="I118" s="44"/>
      <c r="J118" s="45"/>
    </row>
    <row r="119">
      <c r="A119" s="35" t="s">
        <v>46</v>
      </c>
      <c r="B119" s="35">
        <v>28</v>
      </c>
      <c r="C119" s="36" t="s">
        <v>241</v>
      </c>
      <c r="D119" s="35" t="s">
        <v>48</v>
      </c>
      <c r="E119" s="37" t="s">
        <v>242</v>
      </c>
      <c r="F119" s="38" t="s">
        <v>125</v>
      </c>
      <c r="G119" s="39">
        <v>89.811999999999998</v>
      </c>
      <c r="H119" s="40">
        <v>0</v>
      </c>
      <c r="I119" s="41">
        <f>ROUND(G119*H119,P4)</f>
        <v>0</v>
      </c>
      <c r="J119" s="38" t="s">
        <v>118</v>
      </c>
      <c r="O119" s="42">
        <f>I119*0.21</f>
        <v>0</v>
      </c>
      <c r="P119">
        <v>3</v>
      </c>
    </row>
    <row r="120" ht="28.8">
      <c r="A120" s="35" t="s">
        <v>51</v>
      </c>
      <c r="B120" s="43"/>
      <c r="C120" s="44"/>
      <c r="D120" s="44"/>
      <c r="E120" s="37" t="s">
        <v>243</v>
      </c>
      <c r="F120" s="44"/>
      <c r="G120" s="44"/>
      <c r="H120" s="44"/>
      <c r="I120" s="44"/>
      <c r="J120" s="45"/>
    </row>
    <row r="121">
      <c r="A121" s="35" t="s">
        <v>53</v>
      </c>
      <c r="B121" s="43"/>
      <c r="C121" s="44"/>
      <c r="D121" s="44"/>
      <c r="E121" s="46" t="s">
        <v>503</v>
      </c>
      <c r="F121" s="44"/>
      <c r="G121" s="44"/>
      <c r="H121" s="44"/>
      <c r="I121" s="44"/>
      <c r="J121" s="45"/>
    </row>
    <row r="122" ht="216">
      <c r="A122" s="35" t="s">
        <v>55</v>
      </c>
      <c r="B122" s="43"/>
      <c r="C122" s="44"/>
      <c r="D122" s="44"/>
      <c r="E122" s="37" t="s">
        <v>244</v>
      </c>
      <c r="F122" s="44"/>
      <c r="G122" s="44"/>
      <c r="H122" s="44"/>
      <c r="I122" s="44"/>
      <c r="J122" s="45"/>
    </row>
    <row r="123" ht="28.8">
      <c r="A123" s="35" t="s">
        <v>46</v>
      </c>
      <c r="B123" s="35">
        <v>29</v>
      </c>
      <c r="C123" s="36" t="s">
        <v>245</v>
      </c>
      <c r="D123" s="35"/>
      <c r="E123" s="37" t="s">
        <v>246</v>
      </c>
      <c r="F123" s="38" t="s">
        <v>125</v>
      </c>
      <c r="G123" s="39">
        <v>50.679000000000002</v>
      </c>
      <c r="H123" s="40">
        <v>0</v>
      </c>
      <c r="I123" s="41">
        <f>ROUND(G123*H123,P4)</f>
        <v>0</v>
      </c>
      <c r="J123" s="38" t="s">
        <v>118</v>
      </c>
      <c r="O123" s="42">
        <f>I123*0.21</f>
        <v>0</v>
      </c>
      <c r="P123">
        <v>3</v>
      </c>
    </row>
    <row r="124" ht="28.8">
      <c r="A124" s="35" t="s">
        <v>51</v>
      </c>
      <c r="B124" s="43"/>
      <c r="C124" s="44"/>
      <c r="D124" s="44"/>
      <c r="E124" s="37" t="s">
        <v>510</v>
      </c>
      <c r="F124" s="44"/>
      <c r="G124" s="44"/>
      <c r="H124" s="44"/>
      <c r="I124" s="44"/>
      <c r="J124" s="45"/>
    </row>
    <row r="125">
      <c r="A125" s="35" t="s">
        <v>53</v>
      </c>
      <c r="B125" s="43"/>
      <c r="C125" s="44"/>
      <c r="D125" s="44"/>
      <c r="E125" s="46" t="s">
        <v>511</v>
      </c>
      <c r="F125" s="44"/>
      <c r="G125" s="44"/>
      <c r="H125" s="44"/>
      <c r="I125" s="44"/>
      <c r="J125" s="45"/>
    </row>
    <row r="126" ht="216">
      <c r="A126" s="35" t="s">
        <v>55</v>
      </c>
      <c r="B126" s="43"/>
      <c r="C126" s="44"/>
      <c r="D126" s="44"/>
      <c r="E126" s="37" t="s">
        <v>244</v>
      </c>
      <c r="F126" s="44"/>
      <c r="G126" s="44"/>
      <c r="H126" s="44"/>
      <c r="I126" s="44"/>
      <c r="J126" s="45"/>
    </row>
    <row r="127">
      <c r="A127" s="35" t="s">
        <v>46</v>
      </c>
      <c r="B127" s="35">
        <v>30</v>
      </c>
      <c r="C127" s="36" t="s">
        <v>249</v>
      </c>
      <c r="D127" s="35" t="s">
        <v>66</v>
      </c>
      <c r="E127" s="37" t="s">
        <v>250</v>
      </c>
      <c r="F127" s="38" t="s">
        <v>125</v>
      </c>
      <c r="G127" s="39">
        <v>1.865</v>
      </c>
      <c r="H127" s="40">
        <v>0</v>
      </c>
      <c r="I127" s="41">
        <f>ROUND(G127*H127,P4)</f>
        <v>0</v>
      </c>
      <c r="J127" s="38" t="s">
        <v>158</v>
      </c>
      <c r="O127" s="42">
        <f>I127*0.21</f>
        <v>0</v>
      </c>
      <c r="P127">
        <v>3</v>
      </c>
    </row>
    <row r="128" ht="28.8">
      <c r="A128" s="35" t="s">
        <v>51</v>
      </c>
      <c r="B128" s="43"/>
      <c r="C128" s="44"/>
      <c r="D128" s="44"/>
      <c r="E128" s="37" t="s">
        <v>251</v>
      </c>
      <c r="F128" s="44"/>
      <c r="G128" s="44"/>
      <c r="H128" s="44"/>
      <c r="I128" s="44"/>
      <c r="J128" s="45"/>
    </row>
    <row r="129">
      <c r="A129" s="35" t="s">
        <v>53</v>
      </c>
      <c r="B129" s="43"/>
      <c r="C129" s="44"/>
      <c r="D129" s="44"/>
      <c r="E129" s="46" t="s">
        <v>512</v>
      </c>
      <c r="F129" s="44"/>
      <c r="G129" s="44"/>
      <c r="H129" s="44"/>
      <c r="I129" s="44"/>
      <c r="J129" s="45"/>
    </row>
    <row r="130" ht="216">
      <c r="A130" s="35" t="s">
        <v>55</v>
      </c>
      <c r="B130" s="43"/>
      <c r="C130" s="44"/>
      <c r="D130" s="44"/>
      <c r="E130" s="37" t="s">
        <v>244</v>
      </c>
      <c r="F130" s="44"/>
      <c r="G130" s="44"/>
      <c r="H130" s="44"/>
      <c r="I130" s="44"/>
      <c r="J130" s="45"/>
    </row>
    <row r="131">
      <c r="A131" s="35" t="s">
        <v>46</v>
      </c>
      <c r="B131" s="35">
        <v>31</v>
      </c>
      <c r="C131" s="36" t="s">
        <v>249</v>
      </c>
      <c r="D131" s="35" t="s">
        <v>70</v>
      </c>
      <c r="E131" s="37" t="s">
        <v>250</v>
      </c>
      <c r="F131" s="38" t="s">
        <v>125</v>
      </c>
      <c r="G131" s="39">
        <v>4.2249999999999996</v>
      </c>
      <c r="H131" s="40">
        <v>0</v>
      </c>
      <c r="I131" s="41">
        <f>ROUND(G131*H131,P4)</f>
        <v>0</v>
      </c>
      <c r="J131" s="38" t="s">
        <v>158</v>
      </c>
      <c r="O131" s="42">
        <f>I131*0.21</f>
        <v>0</v>
      </c>
      <c r="P131">
        <v>3</v>
      </c>
    </row>
    <row r="132" ht="28.8">
      <c r="A132" s="35" t="s">
        <v>51</v>
      </c>
      <c r="B132" s="43"/>
      <c r="C132" s="44"/>
      <c r="D132" s="44"/>
      <c r="E132" s="37" t="s">
        <v>253</v>
      </c>
      <c r="F132" s="44"/>
      <c r="G132" s="44"/>
      <c r="H132" s="44"/>
      <c r="I132" s="44"/>
      <c r="J132" s="45"/>
    </row>
    <row r="133">
      <c r="A133" s="35" t="s">
        <v>53</v>
      </c>
      <c r="B133" s="43"/>
      <c r="C133" s="44"/>
      <c r="D133" s="44"/>
      <c r="E133" s="46" t="s">
        <v>448</v>
      </c>
      <c r="F133" s="44"/>
      <c r="G133" s="44"/>
      <c r="H133" s="44"/>
      <c r="I133" s="44"/>
      <c r="J133" s="45"/>
    </row>
    <row r="134" ht="216">
      <c r="A134" s="35" t="s">
        <v>55</v>
      </c>
      <c r="B134" s="43"/>
      <c r="C134" s="44"/>
      <c r="D134" s="44"/>
      <c r="E134" s="37" t="s">
        <v>244</v>
      </c>
      <c r="F134" s="44"/>
      <c r="G134" s="44"/>
      <c r="H134" s="44"/>
      <c r="I134" s="44"/>
      <c r="J134" s="45"/>
    </row>
    <row r="135">
      <c r="A135" s="35" t="s">
        <v>46</v>
      </c>
      <c r="B135" s="35">
        <v>32</v>
      </c>
      <c r="C135" s="36" t="s">
        <v>255</v>
      </c>
      <c r="D135" s="35"/>
      <c r="E135" s="37" t="s">
        <v>256</v>
      </c>
      <c r="F135" s="38" t="s">
        <v>125</v>
      </c>
      <c r="G135" s="39">
        <v>3.218</v>
      </c>
      <c r="H135" s="40">
        <v>0</v>
      </c>
      <c r="I135" s="41">
        <f>ROUND(G135*H135,P4)</f>
        <v>0</v>
      </c>
      <c r="J135" s="38" t="s">
        <v>118</v>
      </c>
      <c r="O135" s="42">
        <f>I135*0.21</f>
        <v>0</v>
      </c>
      <c r="P135">
        <v>3</v>
      </c>
    </row>
    <row r="136" ht="43.2">
      <c r="A136" s="35" t="s">
        <v>51</v>
      </c>
      <c r="B136" s="43"/>
      <c r="C136" s="44"/>
      <c r="D136" s="44"/>
      <c r="E136" s="37" t="s">
        <v>449</v>
      </c>
      <c r="F136" s="44"/>
      <c r="G136" s="44"/>
      <c r="H136" s="44"/>
      <c r="I136" s="44"/>
      <c r="J136" s="45"/>
    </row>
    <row r="137">
      <c r="A137" s="35" t="s">
        <v>53</v>
      </c>
      <c r="B137" s="43"/>
      <c r="C137" s="44"/>
      <c r="D137" s="44"/>
      <c r="E137" s="46" t="s">
        <v>513</v>
      </c>
      <c r="F137" s="44"/>
      <c r="G137" s="44"/>
      <c r="H137" s="44"/>
      <c r="I137" s="44"/>
      <c r="J137" s="45"/>
    </row>
    <row r="138" ht="216">
      <c r="A138" s="35" t="s">
        <v>55</v>
      </c>
      <c r="B138" s="43"/>
      <c r="C138" s="44"/>
      <c r="D138" s="44"/>
      <c r="E138" s="37" t="s">
        <v>244</v>
      </c>
      <c r="F138" s="44"/>
      <c r="G138" s="44"/>
      <c r="H138" s="44"/>
      <c r="I138" s="44"/>
      <c r="J138" s="45"/>
    </row>
    <row r="139">
      <c r="A139" s="35" t="s">
        <v>46</v>
      </c>
      <c r="B139" s="35">
        <v>33</v>
      </c>
      <c r="C139" s="36" t="s">
        <v>273</v>
      </c>
      <c r="D139" s="35" t="s">
        <v>48</v>
      </c>
      <c r="E139" s="37" t="s">
        <v>274</v>
      </c>
      <c r="F139" s="38" t="s">
        <v>125</v>
      </c>
      <c r="G139" s="39">
        <v>81.903999999999996</v>
      </c>
      <c r="H139" s="40">
        <v>0</v>
      </c>
      <c r="I139" s="41">
        <f>ROUND(G139*H139,P4)</f>
        <v>0</v>
      </c>
      <c r="J139" s="38" t="s">
        <v>118</v>
      </c>
      <c r="O139" s="42">
        <f>I139*0.21</f>
        <v>0</v>
      </c>
      <c r="P139">
        <v>3</v>
      </c>
    </row>
    <row r="140" ht="28.8">
      <c r="A140" s="35" t="s">
        <v>51</v>
      </c>
      <c r="B140" s="43"/>
      <c r="C140" s="44"/>
      <c r="D140" s="44"/>
      <c r="E140" s="37" t="s">
        <v>514</v>
      </c>
      <c r="F140" s="44"/>
      <c r="G140" s="44"/>
      <c r="H140" s="44"/>
      <c r="I140" s="44"/>
      <c r="J140" s="45"/>
    </row>
    <row r="141">
      <c r="A141" s="35" t="s">
        <v>53</v>
      </c>
      <c r="B141" s="43"/>
      <c r="C141" s="44"/>
      <c r="D141" s="44"/>
      <c r="E141" s="46" t="s">
        <v>515</v>
      </c>
      <c r="F141" s="44"/>
      <c r="G141" s="44"/>
      <c r="H141" s="44"/>
      <c r="I141" s="44"/>
      <c r="J141" s="45"/>
    </row>
    <row r="142" ht="129.6">
      <c r="A142" s="35" t="s">
        <v>55</v>
      </c>
      <c r="B142" s="43"/>
      <c r="C142" s="44"/>
      <c r="D142" s="44"/>
      <c r="E142" s="37" t="s">
        <v>272</v>
      </c>
      <c r="F142" s="44"/>
      <c r="G142" s="44"/>
      <c r="H142" s="44"/>
      <c r="I142" s="44"/>
      <c r="J142" s="45"/>
    </row>
    <row r="143">
      <c r="A143" s="29" t="s">
        <v>43</v>
      </c>
      <c r="B143" s="30"/>
      <c r="C143" s="31" t="s">
        <v>277</v>
      </c>
      <c r="D143" s="32"/>
      <c r="E143" s="29" t="s">
        <v>278</v>
      </c>
      <c r="F143" s="32"/>
      <c r="G143" s="32"/>
      <c r="H143" s="32"/>
      <c r="I143" s="33">
        <f>SUMIFS(I144:I147,A144:A147,"P")</f>
        <v>0</v>
      </c>
      <c r="J143" s="34"/>
    </row>
    <row r="144">
      <c r="A144" s="35" t="s">
        <v>46</v>
      </c>
      <c r="B144" s="35">
        <v>34</v>
      </c>
      <c r="C144" s="36" t="s">
        <v>297</v>
      </c>
      <c r="D144" s="35" t="s">
        <v>48</v>
      </c>
      <c r="E144" s="37" t="s">
        <v>298</v>
      </c>
      <c r="F144" s="38" t="s">
        <v>79</v>
      </c>
      <c r="G144" s="39">
        <v>1</v>
      </c>
      <c r="H144" s="40">
        <v>0</v>
      </c>
      <c r="I144" s="41">
        <f>ROUND(G144*H144,P4)</f>
        <v>0</v>
      </c>
      <c r="J144" s="38" t="s">
        <v>118</v>
      </c>
      <c r="O144" s="42">
        <f>I144*0.21</f>
        <v>0</v>
      </c>
      <c r="P144">
        <v>3</v>
      </c>
    </row>
    <row r="145" ht="28.8">
      <c r="A145" s="35" t="s">
        <v>51</v>
      </c>
      <c r="B145" s="43"/>
      <c r="C145" s="44"/>
      <c r="D145" s="44"/>
      <c r="E145" s="37" t="s">
        <v>299</v>
      </c>
      <c r="F145" s="44"/>
      <c r="G145" s="44"/>
      <c r="H145" s="44"/>
      <c r="I145" s="44"/>
      <c r="J145" s="45"/>
    </row>
    <row r="146">
      <c r="A146" s="35" t="s">
        <v>53</v>
      </c>
      <c r="B146" s="43"/>
      <c r="C146" s="44"/>
      <c r="D146" s="44"/>
      <c r="E146" s="46" t="s">
        <v>54</v>
      </c>
      <c r="F146" s="44"/>
      <c r="G146" s="44"/>
      <c r="H146" s="44"/>
      <c r="I146" s="44"/>
      <c r="J146" s="45"/>
    </row>
    <row r="147" ht="72">
      <c r="A147" s="35" t="s">
        <v>55</v>
      </c>
      <c r="B147" s="43"/>
      <c r="C147" s="44"/>
      <c r="D147" s="44"/>
      <c r="E147" s="37" t="s">
        <v>296</v>
      </c>
      <c r="F147" s="44"/>
      <c r="G147" s="44"/>
      <c r="H147" s="44"/>
      <c r="I147" s="44"/>
      <c r="J147" s="45"/>
    </row>
    <row r="148">
      <c r="A148" s="29" t="s">
        <v>43</v>
      </c>
      <c r="B148" s="30"/>
      <c r="C148" s="31" t="s">
        <v>301</v>
      </c>
      <c r="D148" s="32"/>
      <c r="E148" s="29" t="s">
        <v>302</v>
      </c>
      <c r="F148" s="32"/>
      <c r="G148" s="32"/>
      <c r="H148" s="32"/>
      <c r="I148" s="33">
        <f>SUMIFS(I149:I200,A149:A200,"P")</f>
        <v>0</v>
      </c>
      <c r="J148" s="34"/>
    </row>
    <row r="149" ht="28.8">
      <c r="A149" s="35" t="s">
        <v>46</v>
      </c>
      <c r="B149" s="35">
        <v>35</v>
      </c>
      <c r="C149" s="36" t="s">
        <v>319</v>
      </c>
      <c r="D149" s="35" t="s">
        <v>48</v>
      </c>
      <c r="E149" s="37" t="s">
        <v>320</v>
      </c>
      <c r="F149" s="38" t="s">
        <v>125</v>
      </c>
      <c r="G149" s="39">
        <v>16.318000000000001</v>
      </c>
      <c r="H149" s="40">
        <v>0</v>
      </c>
      <c r="I149" s="41">
        <f>ROUND(G149*H149,P4)</f>
        <v>0</v>
      </c>
      <c r="J149" s="38" t="s">
        <v>118</v>
      </c>
      <c r="O149" s="42">
        <f>I149*0.21</f>
        <v>0</v>
      </c>
      <c r="P149">
        <v>3</v>
      </c>
    </row>
    <row r="150">
      <c r="A150" s="35" t="s">
        <v>51</v>
      </c>
      <c r="B150" s="43"/>
      <c r="C150" s="44"/>
      <c r="D150" s="44"/>
      <c r="E150" s="50" t="s">
        <v>48</v>
      </c>
      <c r="F150" s="44"/>
      <c r="G150" s="44"/>
      <c r="H150" s="44"/>
      <c r="I150" s="44"/>
      <c r="J150" s="45"/>
    </row>
    <row r="151" ht="43.2">
      <c r="A151" s="35" t="s">
        <v>53</v>
      </c>
      <c r="B151" s="43"/>
      <c r="C151" s="44"/>
      <c r="D151" s="44"/>
      <c r="E151" s="46" t="s">
        <v>516</v>
      </c>
      <c r="F151" s="44"/>
      <c r="G151" s="44"/>
      <c r="H151" s="44"/>
      <c r="I151" s="44"/>
      <c r="J151" s="45"/>
    </row>
    <row r="152" ht="100.8">
      <c r="A152" s="35" t="s">
        <v>55</v>
      </c>
      <c r="B152" s="43"/>
      <c r="C152" s="44"/>
      <c r="D152" s="44"/>
      <c r="E152" s="37" t="s">
        <v>322</v>
      </c>
      <c r="F152" s="44"/>
      <c r="G152" s="44"/>
      <c r="H152" s="44"/>
      <c r="I152" s="44"/>
      <c r="J152" s="45"/>
    </row>
    <row r="153">
      <c r="A153" s="35" t="s">
        <v>46</v>
      </c>
      <c r="B153" s="35">
        <v>36</v>
      </c>
      <c r="C153" s="36" t="s">
        <v>327</v>
      </c>
      <c r="D153" s="35" t="s">
        <v>48</v>
      </c>
      <c r="E153" s="37" t="s">
        <v>328</v>
      </c>
      <c r="F153" s="38" t="s">
        <v>79</v>
      </c>
      <c r="G153" s="39">
        <v>6</v>
      </c>
      <c r="H153" s="40">
        <v>0</v>
      </c>
      <c r="I153" s="41">
        <f>ROUND(G153*H153,P4)</f>
        <v>0</v>
      </c>
      <c r="J153" s="38" t="s">
        <v>118</v>
      </c>
      <c r="O153" s="42">
        <f>I153*0.21</f>
        <v>0</v>
      </c>
      <c r="P153">
        <v>3</v>
      </c>
    </row>
    <row r="154">
      <c r="A154" s="35" t="s">
        <v>51</v>
      </c>
      <c r="B154" s="43"/>
      <c r="C154" s="44"/>
      <c r="D154" s="44"/>
      <c r="E154" s="50" t="s">
        <v>48</v>
      </c>
      <c r="F154" s="44"/>
      <c r="G154" s="44"/>
      <c r="H154" s="44"/>
      <c r="I154" s="44"/>
      <c r="J154" s="45"/>
    </row>
    <row r="155">
      <c r="A155" s="35" t="s">
        <v>53</v>
      </c>
      <c r="B155" s="43"/>
      <c r="C155" s="44"/>
      <c r="D155" s="44"/>
      <c r="E155" s="46" t="s">
        <v>462</v>
      </c>
      <c r="F155" s="44"/>
      <c r="G155" s="44"/>
      <c r="H155" s="44"/>
      <c r="I155" s="44"/>
      <c r="J155" s="45"/>
    </row>
    <row r="156" ht="72">
      <c r="A156" s="35" t="s">
        <v>55</v>
      </c>
      <c r="B156" s="43"/>
      <c r="C156" s="44"/>
      <c r="D156" s="44"/>
      <c r="E156" s="37" t="s">
        <v>330</v>
      </c>
      <c r="F156" s="44"/>
      <c r="G156" s="44"/>
      <c r="H156" s="44"/>
      <c r="I156" s="44"/>
      <c r="J156" s="45"/>
    </row>
    <row r="157">
      <c r="A157" s="35" t="s">
        <v>46</v>
      </c>
      <c r="B157" s="35">
        <v>37</v>
      </c>
      <c r="C157" s="36" t="s">
        <v>331</v>
      </c>
      <c r="D157" s="35" t="s">
        <v>66</v>
      </c>
      <c r="E157" s="37" t="s">
        <v>332</v>
      </c>
      <c r="F157" s="38" t="s">
        <v>149</v>
      </c>
      <c r="G157" s="39">
        <v>14</v>
      </c>
      <c r="H157" s="40">
        <v>0</v>
      </c>
      <c r="I157" s="41">
        <f>ROUND(G157*H157,P4)</f>
        <v>0</v>
      </c>
      <c r="J157" s="38" t="s">
        <v>158</v>
      </c>
      <c r="O157" s="42">
        <f>I157*0.21</f>
        <v>0</v>
      </c>
      <c r="P157">
        <v>3</v>
      </c>
    </row>
    <row r="158" ht="28.8">
      <c r="A158" s="35" t="s">
        <v>51</v>
      </c>
      <c r="B158" s="43"/>
      <c r="C158" s="44"/>
      <c r="D158" s="44"/>
      <c r="E158" s="37" t="s">
        <v>463</v>
      </c>
      <c r="F158" s="44"/>
      <c r="G158" s="44"/>
      <c r="H158" s="44"/>
      <c r="I158" s="44"/>
      <c r="J158" s="45"/>
    </row>
    <row r="159">
      <c r="A159" s="35" t="s">
        <v>53</v>
      </c>
      <c r="B159" s="43"/>
      <c r="C159" s="44"/>
      <c r="D159" s="44"/>
      <c r="E159" s="46" t="s">
        <v>464</v>
      </c>
      <c r="F159" s="44"/>
      <c r="G159" s="44"/>
      <c r="H159" s="44"/>
      <c r="I159" s="44"/>
      <c r="J159" s="45"/>
    </row>
    <row r="160" ht="86.4">
      <c r="A160" s="35" t="s">
        <v>55</v>
      </c>
      <c r="B160" s="43"/>
      <c r="C160" s="44"/>
      <c r="D160" s="44"/>
      <c r="E160" s="37" t="s">
        <v>335</v>
      </c>
      <c r="F160" s="44"/>
      <c r="G160" s="44"/>
      <c r="H160" s="44"/>
      <c r="I160" s="44"/>
      <c r="J160" s="45"/>
    </row>
    <row r="161">
      <c r="A161" s="35" t="s">
        <v>46</v>
      </c>
      <c r="B161" s="35">
        <v>38</v>
      </c>
      <c r="C161" s="36" t="s">
        <v>331</v>
      </c>
      <c r="D161" s="35" t="s">
        <v>70</v>
      </c>
      <c r="E161" s="37" t="s">
        <v>332</v>
      </c>
      <c r="F161" s="38" t="s">
        <v>149</v>
      </c>
      <c r="G161" s="39">
        <v>2</v>
      </c>
      <c r="H161" s="40">
        <v>0</v>
      </c>
      <c r="I161" s="41">
        <f>ROUND(G161*H161,P4)</f>
        <v>0</v>
      </c>
      <c r="J161" s="38" t="s">
        <v>158</v>
      </c>
      <c r="O161" s="42">
        <f>I161*0.21</f>
        <v>0</v>
      </c>
      <c r="P161">
        <v>3</v>
      </c>
    </row>
    <row r="162" ht="28.8">
      <c r="A162" s="35" t="s">
        <v>51</v>
      </c>
      <c r="B162" s="43"/>
      <c r="C162" s="44"/>
      <c r="D162" s="44"/>
      <c r="E162" s="37" t="s">
        <v>465</v>
      </c>
      <c r="F162" s="44"/>
      <c r="G162" s="44"/>
      <c r="H162" s="44"/>
      <c r="I162" s="44"/>
      <c r="J162" s="45"/>
    </row>
    <row r="163">
      <c r="A163" s="35" t="s">
        <v>53</v>
      </c>
      <c r="B163" s="43"/>
      <c r="C163" s="44"/>
      <c r="D163" s="44"/>
      <c r="E163" s="46" t="s">
        <v>287</v>
      </c>
      <c r="F163" s="44"/>
      <c r="G163" s="44"/>
      <c r="H163" s="44"/>
      <c r="I163" s="44"/>
      <c r="J163" s="45"/>
    </row>
    <row r="164" ht="86.4">
      <c r="A164" s="35" t="s">
        <v>55</v>
      </c>
      <c r="B164" s="43"/>
      <c r="C164" s="44"/>
      <c r="D164" s="44"/>
      <c r="E164" s="37" t="s">
        <v>335</v>
      </c>
      <c r="F164" s="44"/>
      <c r="G164" s="44"/>
      <c r="H164" s="44"/>
      <c r="I164" s="44"/>
      <c r="J164" s="45"/>
    </row>
    <row r="165">
      <c r="A165" s="35" t="s">
        <v>46</v>
      </c>
      <c r="B165" s="35">
        <v>39</v>
      </c>
      <c r="C165" s="36" t="s">
        <v>338</v>
      </c>
      <c r="D165" s="35" t="s">
        <v>66</v>
      </c>
      <c r="E165" s="37" t="s">
        <v>339</v>
      </c>
      <c r="F165" s="38" t="s">
        <v>149</v>
      </c>
      <c r="G165" s="39">
        <v>35.158000000000001</v>
      </c>
      <c r="H165" s="40">
        <v>0</v>
      </c>
      <c r="I165" s="41">
        <f>ROUND(G165*H165,P4)</f>
        <v>0</v>
      </c>
      <c r="J165" s="38" t="s">
        <v>158</v>
      </c>
      <c r="O165" s="42">
        <f>I165*0.21</f>
        <v>0</v>
      </c>
      <c r="P165">
        <v>3</v>
      </c>
    </row>
    <row r="166">
      <c r="A166" s="35" t="s">
        <v>51</v>
      </c>
      <c r="B166" s="43"/>
      <c r="C166" s="44"/>
      <c r="D166" s="44"/>
      <c r="E166" s="37" t="s">
        <v>340</v>
      </c>
      <c r="F166" s="44"/>
      <c r="G166" s="44"/>
      <c r="H166" s="44"/>
      <c r="I166" s="44"/>
      <c r="J166" s="45"/>
    </row>
    <row r="167">
      <c r="A167" s="35" t="s">
        <v>53</v>
      </c>
      <c r="B167" s="43"/>
      <c r="C167" s="44"/>
      <c r="D167" s="44"/>
      <c r="E167" s="46" t="s">
        <v>517</v>
      </c>
      <c r="F167" s="44"/>
      <c r="G167" s="44"/>
      <c r="H167" s="44"/>
      <c r="I167" s="44"/>
      <c r="J167" s="45"/>
    </row>
    <row r="168" ht="86.4">
      <c r="A168" s="35" t="s">
        <v>55</v>
      </c>
      <c r="B168" s="43"/>
      <c r="C168" s="44"/>
      <c r="D168" s="44"/>
      <c r="E168" s="37" t="s">
        <v>335</v>
      </c>
      <c r="F168" s="44"/>
      <c r="G168" s="44"/>
      <c r="H168" s="44"/>
      <c r="I168" s="44"/>
      <c r="J168" s="45"/>
    </row>
    <row r="169">
      <c r="A169" s="35" t="s">
        <v>46</v>
      </c>
      <c r="B169" s="35">
        <v>40</v>
      </c>
      <c r="C169" s="36" t="s">
        <v>338</v>
      </c>
      <c r="D169" s="35" t="s">
        <v>344</v>
      </c>
      <c r="E169" s="37" t="s">
        <v>339</v>
      </c>
      <c r="F169" s="38" t="s">
        <v>149</v>
      </c>
      <c r="G169" s="39">
        <v>2</v>
      </c>
      <c r="H169" s="40">
        <v>0</v>
      </c>
      <c r="I169" s="41">
        <f>ROUND(G169*H169,P4)</f>
        <v>0</v>
      </c>
      <c r="J169" s="38" t="s">
        <v>158</v>
      </c>
      <c r="O169" s="42">
        <f>I169*0.21</f>
        <v>0</v>
      </c>
      <c r="P169">
        <v>3</v>
      </c>
    </row>
    <row r="170">
      <c r="A170" s="35" t="s">
        <v>51</v>
      </c>
      <c r="B170" s="43"/>
      <c r="C170" s="44"/>
      <c r="D170" s="44"/>
      <c r="E170" s="37" t="s">
        <v>345</v>
      </c>
      <c r="F170" s="44"/>
      <c r="G170" s="44"/>
      <c r="H170" s="44"/>
      <c r="I170" s="44"/>
      <c r="J170" s="45"/>
    </row>
    <row r="171">
      <c r="A171" s="35" t="s">
        <v>53</v>
      </c>
      <c r="B171" s="43"/>
      <c r="C171" s="44"/>
      <c r="D171" s="44"/>
      <c r="E171" s="46" t="s">
        <v>287</v>
      </c>
      <c r="F171" s="44"/>
      <c r="G171" s="44"/>
      <c r="H171" s="44"/>
      <c r="I171" s="44"/>
      <c r="J171" s="45"/>
    </row>
    <row r="172" ht="86.4">
      <c r="A172" s="35" t="s">
        <v>55</v>
      </c>
      <c r="B172" s="43"/>
      <c r="C172" s="44"/>
      <c r="D172" s="44"/>
      <c r="E172" s="37" t="s">
        <v>335</v>
      </c>
      <c r="F172" s="44"/>
      <c r="G172" s="44"/>
      <c r="H172" s="44"/>
      <c r="I172" s="44"/>
      <c r="J172" s="45"/>
    </row>
    <row r="173">
      <c r="A173" s="35" t="s">
        <v>46</v>
      </c>
      <c r="B173" s="35">
        <v>41</v>
      </c>
      <c r="C173" s="36" t="s">
        <v>338</v>
      </c>
      <c r="D173" s="35" t="s">
        <v>347</v>
      </c>
      <c r="E173" s="37" t="s">
        <v>339</v>
      </c>
      <c r="F173" s="38" t="s">
        <v>149</v>
      </c>
      <c r="G173" s="39">
        <v>0.31900000000000001</v>
      </c>
      <c r="H173" s="40">
        <v>0</v>
      </c>
      <c r="I173" s="41">
        <f>ROUND(G173*H173,P4)</f>
        <v>0</v>
      </c>
      <c r="J173" s="38" t="s">
        <v>158</v>
      </c>
      <c r="O173" s="42">
        <f>I173*0.21</f>
        <v>0</v>
      </c>
      <c r="P173">
        <v>3</v>
      </c>
    </row>
    <row r="174" ht="28.8">
      <c r="A174" s="35" t="s">
        <v>51</v>
      </c>
      <c r="B174" s="43"/>
      <c r="C174" s="44"/>
      <c r="D174" s="44"/>
      <c r="E174" s="37" t="s">
        <v>348</v>
      </c>
      <c r="F174" s="44"/>
      <c r="G174" s="44"/>
      <c r="H174" s="44"/>
      <c r="I174" s="44"/>
      <c r="J174" s="45"/>
    </row>
    <row r="175">
      <c r="A175" s="35" t="s">
        <v>53</v>
      </c>
      <c r="B175" s="43"/>
      <c r="C175" s="44"/>
      <c r="D175" s="44"/>
      <c r="E175" s="46" t="s">
        <v>518</v>
      </c>
      <c r="F175" s="44"/>
      <c r="G175" s="44"/>
      <c r="H175" s="44"/>
      <c r="I175" s="44"/>
      <c r="J175" s="45"/>
    </row>
    <row r="176" ht="86.4">
      <c r="A176" s="35" t="s">
        <v>55</v>
      </c>
      <c r="B176" s="43"/>
      <c r="C176" s="44"/>
      <c r="D176" s="44"/>
      <c r="E176" s="37" t="s">
        <v>335</v>
      </c>
      <c r="F176" s="44"/>
      <c r="G176" s="44"/>
      <c r="H176" s="44"/>
      <c r="I176" s="44"/>
      <c r="J176" s="45"/>
    </row>
    <row r="177">
      <c r="A177" s="35" t="s">
        <v>46</v>
      </c>
      <c r="B177" s="35">
        <v>42</v>
      </c>
      <c r="C177" s="36" t="s">
        <v>338</v>
      </c>
      <c r="D177" s="35" t="s">
        <v>350</v>
      </c>
      <c r="E177" s="37" t="s">
        <v>339</v>
      </c>
      <c r="F177" s="38" t="s">
        <v>149</v>
      </c>
      <c r="G177" s="39">
        <v>3.5550000000000002</v>
      </c>
      <c r="H177" s="40">
        <v>0</v>
      </c>
      <c r="I177" s="41">
        <f>ROUND(G177*H177,P4)</f>
        <v>0</v>
      </c>
      <c r="J177" s="38" t="s">
        <v>158</v>
      </c>
      <c r="O177" s="42">
        <f>I177*0.21</f>
        <v>0</v>
      </c>
      <c r="P177">
        <v>3</v>
      </c>
    </row>
    <row r="178" ht="28.8">
      <c r="A178" s="35" t="s">
        <v>51</v>
      </c>
      <c r="B178" s="43"/>
      <c r="C178" s="44"/>
      <c r="D178" s="44"/>
      <c r="E178" s="37" t="s">
        <v>519</v>
      </c>
      <c r="F178" s="44"/>
      <c r="G178" s="44"/>
      <c r="H178" s="44"/>
      <c r="I178" s="44"/>
      <c r="J178" s="45"/>
    </row>
    <row r="179">
      <c r="A179" s="35" t="s">
        <v>53</v>
      </c>
      <c r="B179" s="43"/>
      <c r="C179" s="44"/>
      <c r="D179" s="44"/>
      <c r="E179" s="46" t="s">
        <v>520</v>
      </c>
      <c r="F179" s="44"/>
      <c r="G179" s="44"/>
      <c r="H179" s="44"/>
      <c r="I179" s="44"/>
      <c r="J179" s="45"/>
    </row>
    <row r="180" ht="86.4">
      <c r="A180" s="35" t="s">
        <v>55</v>
      </c>
      <c r="B180" s="43"/>
      <c r="C180" s="44"/>
      <c r="D180" s="44"/>
      <c r="E180" s="37" t="s">
        <v>335</v>
      </c>
      <c r="F180" s="44"/>
      <c r="G180" s="44"/>
      <c r="H180" s="44"/>
      <c r="I180" s="44"/>
      <c r="J180" s="45"/>
    </row>
    <row r="181">
      <c r="A181" s="35" t="s">
        <v>46</v>
      </c>
      <c r="B181" s="35">
        <v>43</v>
      </c>
      <c r="C181" s="36" t="s">
        <v>362</v>
      </c>
      <c r="D181" s="35" t="s">
        <v>48</v>
      </c>
      <c r="E181" s="37" t="s">
        <v>363</v>
      </c>
      <c r="F181" s="38" t="s">
        <v>149</v>
      </c>
      <c r="G181" s="39">
        <v>102.51600000000001</v>
      </c>
      <c r="H181" s="40">
        <v>0</v>
      </c>
      <c r="I181" s="41">
        <f>ROUND(G181*H181,P4)</f>
        <v>0</v>
      </c>
      <c r="J181" s="38" t="s">
        <v>118</v>
      </c>
      <c r="O181" s="42">
        <f>I181*0.21</f>
        <v>0</v>
      </c>
      <c r="P181">
        <v>3</v>
      </c>
    </row>
    <row r="182" ht="28.8">
      <c r="A182" s="35" t="s">
        <v>51</v>
      </c>
      <c r="B182" s="43"/>
      <c r="C182" s="44"/>
      <c r="D182" s="44"/>
      <c r="E182" s="37" t="s">
        <v>364</v>
      </c>
      <c r="F182" s="44"/>
      <c r="G182" s="44"/>
      <c r="H182" s="44"/>
      <c r="I182" s="44"/>
      <c r="J182" s="45"/>
    </row>
    <row r="183" ht="43.2">
      <c r="A183" s="35" t="s">
        <v>53</v>
      </c>
      <c r="B183" s="43"/>
      <c r="C183" s="44"/>
      <c r="D183" s="44"/>
      <c r="E183" s="46" t="s">
        <v>521</v>
      </c>
      <c r="F183" s="44"/>
      <c r="G183" s="44"/>
      <c r="H183" s="44"/>
      <c r="I183" s="44"/>
      <c r="J183" s="45"/>
    </row>
    <row r="184" ht="72">
      <c r="A184" s="35" t="s">
        <v>55</v>
      </c>
      <c r="B184" s="43"/>
      <c r="C184" s="44"/>
      <c r="D184" s="44"/>
      <c r="E184" s="37" t="s">
        <v>366</v>
      </c>
      <c r="F184" s="44"/>
      <c r="G184" s="44"/>
      <c r="H184" s="44"/>
      <c r="I184" s="44"/>
      <c r="J184" s="45"/>
    </row>
    <row r="185">
      <c r="A185" s="35" t="s">
        <v>46</v>
      </c>
      <c r="B185" s="35">
        <v>44</v>
      </c>
      <c r="C185" s="36" t="s">
        <v>367</v>
      </c>
      <c r="D185" s="35" t="s">
        <v>48</v>
      </c>
      <c r="E185" s="37" t="s">
        <v>368</v>
      </c>
      <c r="F185" s="38" t="s">
        <v>149</v>
      </c>
      <c r="G185" s="39">
        <v>163.23400000000001</v>
      </c>
      <c r="H185" s="40">
        <v>0</v>
      </c>
      <c r="I185" s="41">
        <f>ROUND(G185*H185,P4)</f>
        <v>0</v>
      </c>
      <c r="J185" s="38" t="s">
        <v>118</v>
      </c>
      <c r="O185" s="42">
        <f>I185*0.21</f>
        <v>0</v>
      </c>
      <c r="P185">
        <v>3</v>
      </c>
    </row>
    <row r="186">
      <c r="A186" s="35" t="s">
        <v>51</v>
      </c>
      <c r="B186" s="43"/>
      <c r="C186" s="44"/>
      <c r="D186" s="44"/>
      <c r="E186" s="50" t="s">
        <v>48</v>
      </c>
      <c r="F186" s="44"/>
      <c r="G186" s="44"/>
      <c r="H186" s="44"/>
      <c r="I186" s="44"/>
      <c r="J186" s="45"/>
    </row>
    <row r="187" ht="57.6">
      <c r="A187" s="35" t="s">
        <v>53</v>
      </c>
      <c r="B187" s="43"/>
      <c r="C187" s="44"/>
      <c r="D187" s="44"/>
      <c r="E187" s="46" t="s">
        <v>522</v>
      </c>
      <c r="F187" s="44"/>
      <c r="G187" s="44"/>
      <c r="H187" s="44"/>
      <c r="I187" s="44"/>
      <c r="J187" s="45"/>
    </row>
    <row r="188" ht="72">
      <c r="A188" s="35" t="s">
        <v>55</v>
      </c>
      <c r="B188" s="43"/>
      <c r="C188" s="44"/>
      <c r="D188" s="44"/>
      <c r="E188" s="37" t="s">
        <v>370</v>
      </c>
      <c r="F188" s="44"/>
      <c r="G188" s="44"/>
      <c r="H188" s="44"/>
      <c r="I188" s="44"/>
      <c r="J188" s="45"/>
    </row>
    <row r="189">
      <c r="A189" s="35" t="s">
        <v>46</v>
      </c>
      <c r="B189" s="35">
        <v>45</v>
      </c>
      <c r="C189" s="36" t="s">
        <v>371</v>
      </c>
      <c r="D189" s="35" t="s">
        <v>48</v>
      </c>
      <c r="E189" s="37" t="s">
        <v>372</v>
      </c>
      <c r="F189" s="38" t="s">
        <v>149</v>
      </c>
      <c r="G189" s="39">
        <v>107.602</v>
      </c>
      <c r="H189" s="40">
        <v>0</v>
      </c>
      <c r="I189" s="41">
        <f>ROUND(G189*H189,P4)</f>
        <v>0</v>
      </c>
      <c r="J189" s="38" t="s">
        <v>118</v>
      </c>
      <c r="O189" s="42">
        <f>I189*0.21</f>
        <v>0</v>
      </c>
      <c r="P189">
        <v>3</v>
      </c>
    </row>
    <row r="190">
      <c r="A190" s="35" t="s">
        <v>51</v>
      </c>
      <c r="B190" s="43"/>
      <c r="C190" s="44"/>
      <c r="D190" s="44"/>
      <c r="E190" s="50" t="s">
        <v>48</v>
      </c>
      <c r="F190" s="44"/>
      <c r="G190" s="44"/>
      <c r="H190" s="44"/>
      <c r="I190" s="44"/>
      <c r="J190" s="45"/>
    </row>
    <row r="191" ht="57.6">
      <c r="A191" s="35" t="s">
        <v>53</v>
      </c>
      <c r="B191" s="43"/>
      <c r="C191" s="44"/>
      <c r="D191" s="44"/>
      <c r="E191" s="46" t="s">
        <v>523</v>
      </c>
      <c r="F191" s="44"/>
      <c r="G191" s="44"/>
      <c r="H191" s="44"/>
      <c r="I191" s="44"/>
      <c r="J191" s="45"/>
    </row>
    <row r="192" ht="86.4">
      <c r="A192" s="35" t="s">
        <v>55</v>
      </c>
      <c r="B192" s="43"/>
      <c r="C192" s="44"/>
      <c r="D192" s="44"/>
      <c r="E192" s="37" t="s">
        <v>374</v>
      </c>
      <c r="F192" s="44"/>
      <c r="G192" s="44"/>
      <c r="H192" s="44"/>
      <c r="I192" s="44"/>
      <c r="J192" s="45"/>
    </row>
    <row r="193">
      <c r="A193" s="35" t="s">
        <v>46</v>
      </c>
      <c r="B193" s="35">
        <v>46</v>
      </c>
      <c r="C193" s="36" t="s">
        <v>384</v>
      </c>
      <c r="D193" s="35" t="s">
        <v>388</v>
      </c>
      <c r="E193" s="37" t="s">
        <v>389</v>
      </c>
      <c r="F193" s="38" t="s">
        <v>50</v>
      </c>
      <c r="G193" s="39">
        <v>1</v>
      </c>
      <c r="H193" s="40">
        <v>0</v>
      </c>
      <c r="I193" s="41">
        <f>ROUND(G193*H193,P4)</f>
        <v>0</v>
      </c>
      <c r="J193" s="35"/>
      <c r="O193" s="42">
        <f>I193*0.21</f>
        <v>0</v>
      </c>
      <c r="P193">
        <v>3</v>
      </c>
    </row>
    <row r="194" ht="57.6">
      <c r="A194" s="35" t="s">
        <v>51</v>
      </c>
      <c r="B194" s="43"/>
      <c r="C194" s="44"/>
      <c r="D194" s="44"/>
      <c r="E194" s="37" t="s">
        <v>524</v>
      </c>
      <c r="F194" s="44"/>
      <c r="G194" s="44"/>
      <c r="H194" s="44"/>
      <c r="I194" s="44"/>
      <c r="J194" s="45"/>
    </row>
    <row r="195">
      <c r="A195" s="35" t="s">
        <v>53</v>
      </c>
      <c r="B195" s="43"/>
      <c r="C195" s="44"/>
      <c r="D195" s="44"/>
      <c r="E195" s="46" t="s">
        <v>54</v>
      </c>
      <c r="F195" s="44"/>
      <c r="G195" s="44"/>
      <c r="H195" s="44"/>
      <c r="I195" s="44"/>
      <c r="J195" s="45"/>
    </row>
    <row r="196">
      <c r="A196" s="35" t="s">
        <v>55</v>
      </c>
      <c r="B196" s="43"/>
      <c r="C196" s="44"/>
      <c r="D196" s="44"/>
      <c r="E196" s="37" t="s">
        <v>391</v>
      </c>
      <c r="F196" s="44"/>
      <c r="G196" s="44"/>
      <c r="H196" s="44"/>
      <c r="I196" s="44"/>
      <c r="J196" s="45"/>
    </row>
    <row r="197">
      <c r="A197" s="35" t="s">
        <v>46</v>
      </c>
      <c r="B197" s="35">
        <v>47</v>
      </c>
      <c r="C197" s="36" t="s">
        <v>384</v>
      </c>
      <c r="D197" s="35" t="s">
        <v>392</v>
      </c>
      <c r="E197" s="37" t="s">
        <v>393</v>
      </c>
      <c r="F197" s="38" t="s">
        <v>50</v>
      </c>
      <c r="G197" s="39">
        <v>1</v>
      </c>
      <c r="H197" s="40">
        <v>0</v>
      </c>
      <c r="I197" s="41">
        <f>ROUND(G197*H197,P4)</f>
        <v>0</v>
      </c>
      <c r="J197" s="35"/>
      <c r="O197" s="42">
        <f>I197*0.21</f>
        <v>0</v>
      </c>
      <c r="P197">
        <v>3</v>
      </c>
    </row>
    <row r="198" ht="43.2">
      <c r="A198" s="35" t="s">
        <v>51</v>
      </c>
      <c r="B198" s="43"/>
      <c r="C198" s="44"/>
      <c r="D198" s="44"/>
      <c r="E198" s="37" t="s">
        <v>480</v>
      </c>
      <c r="F198" s="44"/>
      <c r="G198" s="44"/>
      <c r="H198" s="44"/>
      <c r="I198" s="44"/>
      <c r="J198" s="45"/>
    </row>
    <row r="199">
      <c r="A199" s="35" t="s">
        <v>53</v>
      </c>
      <c r="B199" s="43"/>
      <c r="C199" s="44"/>
      <c r="D199" s="44"/>
      <c r="E199" s="46" t="s">
        <v>54</v>
      </c>
      <c r="F199" s="44"/>
      <c r="G199" s="44"/>
      <c r="H199" s="44"/>
      <c r="I199" s="44"/>
      <c r="J199" s="45"/>
    </row>
    <row r="200">
      <c r="A200" s="35" t="s">
        <v>55</v>
      </c>
      <c r="B200" s="47"/>
      <c r="C200" s="48"/>
      <c r="D200" s="48"/>
      <c r="E200" s="37" t="s">
        <v>395</v>
      </c>
      <c r="F200" s="48"/>
      <c r="G200" s="48"/>
      <c r="H200" s="48"/>
      <c r="I200" s="48"/>
      <c r="J200" s="49"/>
    </row>
  </sheetData>
  <sheetProtection sheet="1" objects="1" scenarios="1" spinCount="100000" saltValue="xyEFCV9BkV37njvKMb50scYYd/PPSydT20WVDiVLKR556aQURcd4dVOtV7RQpG7NSpeAc0y4b8rplqD/6PJMmA==" hashValue="qBvnf9OruL8X0XnoqkFyjr7yG9UUcgBzthVQvc5LUWnzAvFOpANucw99A7tmonquM8Q0YAdVwCOp6y5VzhRCZw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19</v>
      </c>
      <c r="I3" s="23">
        <f>SUMIFS(I8:I144,A8:A144,"SD")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SUMIFS(I9:I12,A9:A12,"P")</f>
        <v>0</v>
      </c>
      <c r="J8" s="34"/>
    </row>
    <row r="9">
      <c r="A9" s="35" t="s">
        <v>46</v>
      </c>
      <c r="B9" s="35">
        <v>1</v>
      </c>
      <c r="C9" s="36" t="s">
        <v>102</v>
      </c>
      <c r="D9" s="35"/>
      <c r="E9" s="37" t="s">
        <v>103</v>
      </c>
      <c r="F9" s="38" t="s">
        <v>104</v>
      </c>
      <c r="G9" s="39">
        <v>107.30200000000001</v>
      </c>
      <c r="H9" s="40">
        <v>0</v>
      </c>
      <c r="I9" s="41">
        <f>ROUND(G9*H9,P4)</f>
        <v>0</v>
      </c>
      <c r="J9" s="38" t="s">
        <v>118</v>
      </c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105</v>
      </c>
      <c r="F10" s="44"/>
      <c r="G10" s="44"/>
      <c r="H10" s="44"/>
      <c r="I10" s="44"/>
      <c r="J10" s="45"/>
    </row>
    <row r="11" ht="43.2">
      <c r="A11" s="35" t="s">
        <v>53</v>
      </c>
      <c r="B11" s="43"/>
      <c r="C11" s="44"/>
      <c r="D11" s="44"/>
      <c r="E11" s="46" t="s">
        <v>525</v>
      </c>
      <c r="F11" s="44"/>
      <c r="G11" s="44"/>
      <c r="H11" s="44"/>
      <c r="I11" s="44"/>
      <c r="J11" s="45"/>
    </row>
    <row r="12" ht="72">
      <c r="A12" s="35" t="s">
        <v>55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29" t="s">
        <v>43</v>
      </c>
      <c r="B13" s="30"/>
      <c r="C13" s="31" t="s">
        <v>121</v>
      </c>
      <c r="D13" s="32"/>
      <c r="E13" s="29" t="s">
        <v>122</v>
      </c>
      <c r="F13" s="32"/>
      <c r="G13" s="32"/>
      <c r="H13" s="32"/>
      <c r="I13" s="33">
        <f>SUMIFS(I14:I29,A14:A29,"P")</f>
        <v>0</v>
      </c>
      <c r="J13" s="34"/>
    </row>
    <row r="14">
      <c r="A14" s="35" t="s">
        <v>46</v>
      </c>
      <c r="B14" s="35">
        <v>7</v>
      </c>
      <c r="C14" s="36" t="s">
        <v>163</v>
      </c>
      <c r="D14" s="35" t="s">
        <v>48</v>
      </c>
      <c r="E14" s="37" t="s">
        <v>164</v>
      </c>
      <c r="F14" s="38" t="s">
        <v>104</v>
      </c>
      <c r="G14" s="39">
        <v>20.992000000000001</v>
      </c>
      <c r="H14" s="40">
        <v>0</v>
      </c>
      <c r="I14" s="41">
        <f>ROUND(G14*H14,P4)</f>
        <v>0</v>
      </c>
      <c r="J14" s="38" t="s">
        <v>118</v>
      </c>
      <c r="O14" s="42">
        <f>I14*0.21</f>
        <v>0</v>
      </c>
      <c r="P14">
        <v>3</v>
      </c>
    </row>
    <row r="15">
      <c r="A15" s="35" t="s">
        <v>51</v>
      </c>
      <c r="B15" s="43"/>
      <c r="C15" s="44"/>
      <c r="D15" s="44"/>
      <c r="E15" s="50" t="s">
        <v>48</v>
      </c>
      <c r="F15" s="44"/>
      <c r="G15" s="44"/>
      <c r="H15" s="44"/>
      <c r="I15" s="44"/>
      <c r="J15" s="45"/>
    </row>
    <row r="16" ht="43.2">
      <c r="A16" s="35" t="s">
        <v>53</v>
      </c>
      <c r="B16" s="43"/>
      <c r="C16" s="44"/>
      <c r="D16" s="44"/>
      <c r="E16" s="46" t="s">
        <v>526</v>
      </c>
      <c r="F16" s="44"/>
      <c r="G16" s="44"/>
      <c r="H16" s="44"/>
      <c r="I16" s="44"/>
      <c r="J16" s="45"/>
    </row>
    <row r="17" ht="409.5">
      <c r="A17" s="35" t="s">
        <v>55</v>
      </c>
      <c r="B17" s="43"/>
      <c r="C17" s="44"/>
      <c r="D17" s="44"/>
      <c r="E17" s="37" t="s">
        <v>167</v>
      </c>
      <c r="F17" s="44"/>
      <c r="G17" s="44"/>
      <c r="H17" s="44"/>
      <c r="I17" s="44"/>
      <c r="J17" s="45"/>
    </row>
    <row r="18">
      <c r="A18" s="35" t="s">
        <v>46</v>
      </c>
      <c r="B18" s="35">
        <v>8</v>
      </c>
      <c r="C18" s="36" t="s">
        <v>410</v>
      </c>
      <c r="D18" s="35" t="s">
        <v>48</v>
      </c>
      <c r="E18" s="37" t="s">
        <v>411</v>
      </c>
      <c r="F18" s="38" t="s">
        <v>104</v>
      </c>
      <c r="G18" s="39">
        <v>86.310000000000002</v>
      </c>
      <c r="H18" s="40">
        <v>0</v>
      </c>
      <c r="I18" s="41">
        <f>ROUND(G18*H18,P4)</f>
        <v>0</v>
      </c>
      <c r="J18" s="38" t="s">
        <v>118</v>
      </c>
      <c r="O18" s="42">
        <f>I18*0.21</f>
        <v>0</v>
      </c>
      <c r="P18">
        <v>3</v>
      </c>
    </row>
    <row r="19">
      <c r="A19" s="35" t="s">
        <v>51</v>
      </c>
      <c r="B19" s="43"/>
      <c r="C19" s="44"/>
      <c r="D19" s="44"/>
      <c r="E19" s="50" t="s">
        <v>48</v>
      </c>
      <c r="F19" s="44"/>
      <c r="G19" s="44"/>
      <c r="H19" s="44"/>
      <c r="I19" s="44"/>
      <c r="J19" s="45"/>
    </row>
    <row r="20" ht="43.2">
      <c r="A20" s="35" t="s">
        <v>53</v>
      </c>
      <c r="B20" s="43"/>
      <c r="C20" s="44"/>
      <c r="D20" s="44"/>
      <c r="E20" s="46" t="s">
        <v>527</v>
      </c>
      <c r="F20" s="44"/>
      <c r="G20" s="44"/>
      <c r="H20" s="44"/>
      <c r="I20" s="44"/>
      <c r="J20" s="45"/>
    </row>
    <row r="21" ht="409.5">
      <c r="A21" s="35" t="s">
        <v>55</v>
      </c>
      <c r="B21" s="43"/>
      <c r="C21" s="44"/>
      <c r="D21" s="44"/>
      <c r="E21" s="37" t="s">
        <v>167</v>
      </c>
      <c r="F21" s="44"/>
      <c r="G21" s="44"/>
      <c r="H21" s="44"/>
      <c r="I21" s="44"/>
      <c r="J21" s="45"/>
    </row>
    <row r="22">
      <c r="A22" s="35" t="s">
        <v>46</v>
      </c>
      <c r="B22" s="35">
        <v>13</v>
      </c>
      <c r="C22" s="36" t="s">
        <v>173</v>
      </c>
      <c r="D22" s="35" t="s">
        <v>48</v>
      </c>
      <c r="E22" s="37" t="s">
        <v>174</v>
      </c>
      <c r="F22" s="38" t="s">
        <v>104</v>
      </c>
      <c r="G22" s="39">
        <v>49.938000000000002</v>
      </c>
      <c r="H22" s="40">
        <v>0</v>
      </c>
      <c r="I22" s="41">
        <f>ROUND(G22*H22,P4)</f>
        <v>0</v>
      </c>
      <c r="J22" s="38" t="s">
        <v>118</v>
      </c>
      <c r="O22" s="42">
        <f>I22*0.21</f>
        <v>0</v>
      </c>
      <c r="P22">
        <v>3</v>
      </c>
    </row>
    <row r="23">
      <c r="A23" s="35" t="s">
        <v>51</v>
      </c>
      <c r="B23" s="43"/>
      <c r="C23" s="44"/>
      <c r="D23" s="44"/>
      <c r="E23" s="50" t="s">
        <v>48</v>
      </c>
      <c r="F23" s="44"/>
      <c r="G23" s="44"/>
      <c r="H23" s="44"/>
      <c r="I23" s="44"/>
      <c r="J23" s="45"/>
    </row>
    <row r="24" ht="43.2">
      <c r="A24" s="35" t="s">
        <v>53</v>
      </c>
      <c r="B24" s="43"/>
      <c r="C24" s="44"/>
      <c r="D24" s="44"/>
      <c r="E24" s="46" t="s">
        <v>528</v>
      </c>
      <c r="F24" s="44"/>
      <c r="G24" s="44"/>
      <c r="H24" s="44"/>
      <c r="I24" s="44"/>
      <c r="J24" s="45"/>
    </row>
    <row r="25" ht="302.4">
      <c r="A25" s="35" t="s">
        <v>55</v>
      </c>
      <c r="B25" s="43"/>
      <c r="C25" s="44"/>
      <c r="D25" s="44"/>
      <c r="E25" s="37" t="s">
        <v>176</v>
      </c>
      <c r="F25" s="44"/>
      <c r="G25" s="44"/>
      <c r="H25" s="44"/>
      <c r="I25" s="44"/>
      <c r="J25" s="45"/>
    </row>
    <row r="26">
      <c r="A26" s="35" t="s">
        <v>46</v>
      </c>
      <c r="B26" s="35">
        <v>14</v>
      </c>
      <c r="C26" s="36" t="s">
        <v>416</v>
      </c>
      <c r="D26" s="35" t="s">
        <v>48</v>
      </c>
      <c r="E26" s="37" t="s">
        <v>417</v>
      </c>
      <c r="F26" s="38" t="s">
        <v>104</v>
      </c>
      <c r="G26" s="39">
        <v>25.98</v>
      </c>
      <c r="H26" s="40">
        <v>0</v>
      </c>
      <c r="I26" s="41">
        <f>ROUND(G26*H26,P4)</f>
        <v>0</v>
      </c>
      <c r="J26" s="38" t="s">
        <v>118</v>
      </c>
      <c r="O26" s="42">
        <f>I26*0.21</f>
        <v>0</v>
      </c>
      <c r="P26">
        <v>3</v>
      </c>
    </row>
    <row r="27">
      <c r="A27" s="35" t="s">
        <v>51</v>
      </c>
      <c r="B27" s="43"/>
      <c r="C27" s="44"/>
      <c r="D27" s="44"/>
      <c r="E27" s="37" t="s">
        <v>418</v>
      </c>
      <c r="F27" s="44"/>
      <c r="G27" s="44"/>
      <c r="H27" s="44"/>
      <c r="I27" s="44"/>
      <c r="J27" s="45"/>
    </row>
    <row r="28">
      <c r="A28" s="35" t="s">
        <v>53</v>
      </c>
      <c r="B28" s="43"/>
      <c r="C28" s="44"/>
      <c r="D28" s="44"/>
      <c r="E28" s="46" t="s">
        <v>529</v>
      </c>
      <c r="F28" s="44"/>
      <c r="G28" s="44"/>
      <c r="H28" s="44"/>
      <c r="I28" s="44"/>
      <c r="J28" s="45"/>
    </row>
    <row r="29" ht="388.8">
      <c r="A29" s="35" t="s">
        <v>55</v>
      </c>
      <c r="B29" s="43"/>
      <c r="C29" s="44"/>
      <c r="D29" s="44"/>
      <c r="E29" s="37" t="s">
        <v>420</v>
      </c>
      <c r="F29" s="44"/>
      <c r="G29" s="44"/>
      <c r="H29" s="44"/>
      <c r="I29" s="44"/>
      <c r="J29" s="45"/>
    </row>
    <row r="30">
      <c r="A30" s="29" t="s">
        <v>43</v>
      </c>
      <c r="B30" s="30"/>
      <c r="C30" s="31" t="s">
        <v>423</v>
      </c>
      <c r="D30" s="32"/>
      <c r="E30" s="29" t="s">
        <v>424</v>
      </c>
      <c r="F30" s="32"/>
      <c r="G30" s="32"/>
      <c r="H30" s="32"/>
      <c r="I30" s="33">
        <f>SUMIFS(I31:I34,A31:A34,"P")</f>
        <v>0</v>
      </c>
      <c r="J30" s="34"/>
    </row>
    <row r="31">
      <c r="A31" s="35" t="s">
        <v>46</v>
      </c>
      <c r="B31" s="35">
        <v>26</v>
      </c>
      <c r="C31" s="36" t="s">
        <v>530</v>
      </c>
      <c r="D31" s="35" t="s">
        <v>48</v>
      </c>
      <c r="E31" s="37" t="s">
        <v>531</v>
      </c>
      <c r="F31" s="38" t="s">
        <v>104</v>
      </c>
      <c r="G31" s="39">
        <v>10.391999999999999</v>
      </c>
      <c r="H31" s="40">
        <v>0</v>
      </c>
      <c r="I31" s="41">
        <f>ROUND(G31*H31,P4)</f>
        <v>0</v>
      </c>
      <c r="J31" s="38" t="s">
        <v>118</v>
      </c>
      <c r="O31" s="42">
        <f>I31*0.21</f>
        <v>0</v>
      </c>
      <c r="P31">
        <v>3</v>
      </c>
    </row>
    <row r="32">
      <c r="A32" s="35" t="s">
        <v>51</v>
      </c>
      <c r="B32" s="43"/>
      <c r="C32" s="44"/>
      <c r="D32" s="44"/>
      <c r="E32" s="50" t="s">
        <v>48</v>
      </c>
      <c r="F32" s="44"/>
      <c r="G32" s="44"/>
      <c r="H32" s="44"/>
      <c r="I32" s="44"/>
      <c r="J32" s="45"/>
    </row>
    <row r="33">
      <c r="A33" s="35" t="s">
        <v>53</v>
      </c>
      <c r="B33" s="43"/>
      <c r="C33" s="44"/>
      <c r="D33" s="44"/>
      <c r="E33" s="46" t="s">
        <v>532</v>
      </c>
      <c r="F33" s="44"/>
      <c r="G33" s="44"/>
      <c r="H33" s="44"/>
      <c r="I33" s="44"/>
      <c r="J33" s="45"/>
    </row>
    <row r="34" ht="100.8">
      <c r="A34" s="35" t="s">
        <v>55</v>
      </c>
      <c r="B34" s="43"/>
      <c r="C34" s="44"/>
      <c r="D34" s="44"/>
      <c r="E34" s="37" t="s">
        <v>533</v>
      </c>
      <c r="F34" s="44"/>
      <c r="G34" s="44"/>
      <c r="H34" s="44"/>
      <c r="I34" s="44"/>
      <c r="J34" s="45"/>
    </row>
    <row r="35">
      <c r="A35" s="29" t="s">
        <v>43</v>
      </c>
      <c r="B35" s="30"/>
      <c r="C35" s="31" t="s">
        <v>197</v>
      </c>
      <c r="D35" s="32"/>
      <c r="E35" s="29" t="s">
        <v>198</v>
      </c>
      <c r="F35" s="32"/>
      <c r="G35" s="32"/>
      <c r="H35" s="32"/>
      <c r="I35" s="33">
        <f>SUMIFS(I36:I39,A36:A39,"P")</f>
        <v>0</v>
      </c>
      <c r="J35" s="34"/>
    </row>
    <row r="36">
      <c r="A36" s="35" t="s">
        <v>46</v>
      </c>
      <c r="B36" s="35">
        <v>28</v>
      </c>
      <c r="C36" s="36" t="s">
        <v>268</v>
      </c>
      <c r="D36" s="35" t="s">
        <v>48</v>
      </c>
      <c r="E36" s="37" t="s">
        <v>269</v>
      </c>
      <c r="F36" s="38" t="s">
        <v>125</v>
      </c>
      <c r="G36" s="39">
        <v>72.799999999999997</v>
      </c>
      <c r="H36" s="40">
        <v>0</v>
      </c>
      <c r="I36" s="41">
        <f>ROUND(G36*H36,P4)</f>
        <v>0</v>
      </c>
      <c r="J36" s="38" t="s">
        <v>118</v>
      </c>
      <c r="O36" s="42">
        <f>I36*0.21</f>
        <v>0</v>
      </c>
      <c r="P36">
        <v>3</v>
      </c>
    </row>
    <row r="37">
      <c r="A37" s="35" t="s">
        <v>51</v>
      </c>
      <c r="B37" s="43"/>
      <c r="C37" s="44"/>
      <c r="D37" s="44"/>
      <c r="E37" s="37" t="s">
        <v>270</v>
      </c>
      <c r="F37" s="44"/>
      <c r="G37" s="44"/>
      <c r="H37" s="44"/>
      <c r="I37" s="44"/>
      <c r="J37" s="45"/>
    </row>
    <row r="38">
      <c r="A38" s="35" t="s">
        <v>53</v>
      </c>
      <c r="B38" s="43"/>
      <c r="C38" s="44"/>
      <c r="D38" s="44"/>
      <c r="E38" s="46" t="s">
        <v>534</v>
      </c>
      <c r="F38" s="44"/>
      <c r="G38" s="44"/>
      <c r="H38" s="44"/>
      <c r="I38" s="44"/>
      <c r="J38" s="45"/>
    </row>
    <row r="39" ht="129.6">
      <c r="A39" s="35" t="s">
        <v>55</v>
      </c>
      <c r="B39" s="43"/>
      <c r="C39" s="44"/>
      <c r="D39" s="44"/>
      <c r="E39" s="37" t="s">
        <v>272</v>
      </c>
      <c r="F39" s="44"/>
      <c r="G39" s="44"/>
      <c r="H39" s="44"/>
      <c r="I39" s="44"/>
      <c r="J39" s="45"/>
    </row>
    <row r="40">
      <c r="A40" s="29" t="s">
        <v>43</v>
      </c>
      <c r="B40" s="30"/>
      <c r="C40" s="31" t="s">
        <v>535</v>
      </c>
      <c r="D40" s="32"/>
      <c r="E40" s="29" t="s">
        <v>20</v>
      </c>
      <c r="F40" s="32"/>
      <c r="G40" s="32"/>
      <c r="H40" s="32"/>
      <c r="I40" s="33">
        <f>SUMIFS(I41:I144,A41:A144,"P")</f>
        <v>0</v>
      </c>
      <c r="J40" s="34"/>
    </row>
    <row r="41" ht="28.8">
      <c r="A41" s="35" t="s">
        <v>46</v>
      </c>
      <c r="B41" s="35">
        <v>2</v>
      </c>
      <c r="C41" s="36" t="s">
        <v>121</v>
      </c>
      <c r="D41" s="35" t="s">
        <v>48</v>
      </c>
      <c r="E41" s="37" t="s">
        <v>536</v>
      </c>
      <c r="F41" s="38" t="s">
        <v>79</v>
      </c>
      <c r="G41" s="39">
        <v>1</v>
      </c>
      <c r="H41" s="40">
        <v>0</v>
      </c>
      <c r="I41" s="41">
        <f>ROUND(G41*H41,P4)</f>
        <v>0</v>
      </c>
      <c r="J41" s="35"/>
      <c r="O41" s="42">
        <f>I41*0.21</f>
        <v>0</v>
      </c>
      <c r="P41">
        <v>3</v>
      </c>
    </row>
    <row r="42">
      <c r="A42" s="35" t="s">
        <v>51</v>
      </c>
      <c r="B42" s="43"/>
      <c r="C42" s="44"/>
      <c r="D42" s="44"/>
      <c r="E42" s="50"/>
      <c r="F42" s="44"/>
      <c r="G42" s="44"/>
      <c r="H42" s="44"/>
      <c r="I42" s="44"/>
      <c r="J42" s="45"/>
    </row>
    <row r="43">
      <c r="A43" s="35" t="s">
        <v>53</v>
      </c>
      <c r="B43" s="43"/>
      <c r="C43" s="44"/>
      <c r="D43" s="44"/>
      <c r="E43" s="46" t="s">
        <v>54</v>
      </c>
      <c r="F43" s="44"/>
      <c r="G43" s="44"/>
      <c r="H43" s="44"/>
      <c r="I43" s="44"/>
      <c r="J43" s="45"/>
    </row>
    <row r="44">
      <c r="A44" s="35" t="s">
        <v>55</v>
      </c>
      <c r="B44" s="43"/>
      <c r="C44" s="44"/>
      <c r="D44" s="44"/>
      <c r="E44" s="50"/>
      <c r="F44" s="44"/>
      <c r="G44" s="44"/>
      <c r="H44" s="44"/>
      <c r="I44" s="44"/>
      <c r="J44" s="45"/>
    </row>
    <row r="45" ht="28.8">
      <c r="A45" s="35" t="s">
        <v>46</v>
      </c>
      <c r="B45" s="35">
        <v>3</v>
      </c>
      <c r="C45" s="36" t="s">
        <v>537</v>
      </c>
      <c r="D45" s="35"/>
      <c r="E45" s="37" t="s">
        <v>538</v>
      </c>
      <c r="F45" s="38" t="s">
        <v>79</v>
      </c>
      <c r="G45" s="39">
        <v>2</v>
      </c>
      <c r="H45" s="40">
        <v>0</v>
      </c>
      <c r="I45" s="41">
        <f>ROUND(G45*H45,P4)</f>
        <v>0</v>
      </c>
      <c r="J45" s="35"/>
      <c r="O45" s="42">
        <f>I45*0.21</f>
        <v>0</v>
      </c>
      <c r="P45">
        <v>3</v>
      </c>
    </row>
    <row r="46">
      <c r="A46" s="35" t="s">
        <v>51</v>
      </c>
      <c r="B46" s="43"/>
      <c r="C46" s="44"/>
      <c r="D46" s="44"/>
      <c r="E46" s="50"/>
      <c r="F46" s="44"/>
      <c r="G46" s="44"/>
      <c r="H46" s="44"/>
      <c r="I46" s="44"/>
      <c r="J46" s="45"/>
    </row>
    <row r="47">
      <c r="A47" s="35" t="s">
        <v>53</v>
      </c>
      <c r="B47" s="43"/>
      <c r="C47" s="44"/>
      <c r="D47" s="44"/>
      <c r="E47" s="46" t="s">
        <v>287</v>
      </c>
      <c r="F47" s="44"/>
      <c r="G47" s="44"/>
      <c r="H47" s="44"/>
      <c r="I47" s="44"/>
      <c r="J47" s="45"/>
    </row>
    <row r="48">
      <c r="A48" s="35" t="s">
        <v>55</v>
      </c>
      <c r="B48" s="43"/>
      <c r="C48" s="44"/>
      <c r="D48" s="44"/>
      <c r="E48" s="50"/>
      <c r="F48" s="44"/>
      <c r="G48" s="44"/>
      <c r="H48" s="44"/>
      <c r="I48" s="44"/>
      <c r="J48" s="45"/>
    </row>
    <row r="49" ht="28.8">
      <c r="A49" s="35" t="s">
        <v>46</v>
      </c>
      <c r="B49" s="35">
        <v>4</v>
      </c>
      <c r="C49" s="36" t="s">
        <v>539</v>
      </c>
      <c r="D49" s="35"/>
      <c r="E49" s="37" t="s">
        <v>540</v>
      </c>
      <c r="F49" s="38" t="s">
        <v>79</v>
      </c>
      <c r="G49" s="39">
        <v>5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>
      <c r="A50" s="35" t="s">
        <v>51</v>
      </c>
      <c r="B50" s="43"/>
      <c r="C50" s="44"/>
      <c r="D50" s="44"/>
      <c r="E50" s="50"/>
      <c r="F50" s="44"/>
      <c r="G50" s="44"/>
      <c r="H50" s="44"/>
      <c r="I50" s="44"/>
      <c r="J50" s="45"/>
    </row>
    <row r="51">
      <c r="A51" s="35" t="s">
        <v>53</v>
      </c>
      <c r="B51" s="43"/>
      <c r="C51" s="44"/>
      <c r="D51" s="44"/>
      <c r="E51" s="46" t="s">
        <v>282</v>
      </c>
      <c r="F51" s="44"/>
      <c r="G51" s="44"/>
      <c r="H51" s="44"/>
      <c r="I51" s="44"/>
      <c r="J51" s="45"/>
    </row>
    <row r="52">
      <c r="A52" s="35" t="s">
        <v>55</v>
      </c>
      <c r="B52" s="43"/>
      <c r="C52" s="44"/>
      <c r="D52" s="44"/>
      <c r="E52" s="50"/>
      <c r="F52" s="44"/>
      <c r="G52" s="44"/>
      <c r="H52" s="44"/>
      <c r="I52" s="44"/>
      <c r="J52" s="45"/>
    </row>
    <row r="53">
      <c r="A53" s="35" t="s">
        <v>46</v>
      </c>
      <c r="B53" s="35">
        <v>5</v>
      </c>
      <c r="C53" s="36" t="s">
        <v>541</v>
      </c>
      <c r="D53" s="35"/>
      <c r="E53" s="37" t="s">
        <v>542</v>
      </c>
      <c r="F53" s="38" t="s">
        <v>79</v>
      </c>
      <c r="G53" s="39">
        <v>2</v>
      </c>
      <c r="H53" s="40">
        <v>0</v>
      </c>
      <c r="I53" s="41">
        <f>ROUND(G53*H53,P4)</f>
        <v>0</v>
      </c>
      <c r="J53" s="35"/>
      <c r="O53" s="42">
        <f>I53*0.21</f>
        <v>0</v>
      </c>
      <c r="P53">
        <v>3</v>
      </c>
    </row>
    <row r="54">
      <c r="A54" s="35" t="s">
        <v>51</v>
      </c>
      <c r="B54" s="43"/>
      <c r="C54" s="44"/>
      <c r="D54" s="44"/>
      <c r="E54" s="50"/>
      <c r="F54" s="44"/>
      <c r="G54" s="44"/>
      <c r="H54" s="44"/>
      <c r="I54" s="44"/>
      <c r="J54" s="45"/>
    </row>
    <row r="55">
      <c r="A55" s="35" t="s">
        <v>53</v>
      </c>
      <c r="B55" s="43"/>
      <c r="C55" s="44"/>
      <c r="D55" s="44"/>
      <c r="E55" s="46" t="s">
        <v>287</v>
      </c>
      <c r="F55" s="44"/>
      <c r="G55" s="44"/>
      <c r="H55" s="44"/>
      <c r="I55" s="44"/>
      <c r="J55" s="45"/>
    </row>
    <row r="56">
      <c r="A56" s="35" t="s">
        <v>55</v>
      </c>
      <c r="B56" s="43"/>
      <c r="C56" s="44"/>
      <c r="D56" s="44"/>
      <c r="E56" s="50"/>
      <c r="F56" s="44"/>
      <c r="G56" s="44"/>
      <c r="H56" s="44"/>
      <c r="I56" s="44"/>
      <c r="J56" s="45"/>
    </row>
    <row r="57">
      <c r="A57" s="35" t="s">
        <v>46</v>
      </c>
      <c r="B57" s="35">
        <v>6</v>
      </c>
      <c r="C57" s="36" t="s">
        <v>543</v>
      </c>
      <c r="D57" s="35"/>
      <c r="E57" s="37" t="s">
        <v>544</v>
      </c>
      <c r="F57" s="38" t="s">
        <v>545</v>
      </c>
      <c r="G57" s="39">
        <v>730</v>
      </c>
      <c r="H57" s="40">
        <v>0</v>
      </c>
      <c r="I57" s="41">
        <f>ROUND(G57*H57,P4)</f>
        <v>0</v>
      </c>
      <c r="J57" s="35"/>
      <c r="O57" s="42">
        <f>I57*0.21</f>
        <v>0</v>
      </c>
      <c r="P57">
        <v>3</v>
      </c>
    </row>
    <row r="58">
      <c r="A58" s="35" t="s">
        <v>51</v>
      </c>
      <c r="B58" s="43"/>
      <c r="C58" s="44"/>
      <c r="D58" s="44"/>
      <c r="E58" s="50"/>
      <c r="F58" s="44"/>
      <c r="G58" s="44"/>
      <c r="H58" s="44"/>
      <c r="I58" s="44"/>
      <c r="J58" s="45"/>
    </row>
    <row r="59">
      <c r="A59" s="35" t="s">
        <v>53</v>
      </c>
      <c r="B59" s="43"/>
      <c r="C59" s="44"/>
      <c r="D59" s="44"/>
      <c r="E59" s="46" t="s">
        <v>546</v>
      </c>
      <c r="F59" s="44"/>
      <c r="G59" s="44"/>
      <c r="H59" s="44"/>
      <c r="I59" s="44"/>
      <c r="J59" s="45"/>
    </row>
    <row r="60">
      <c r="A60" s="35" t="s">
        <v>55</v>
      </c>
      <c r="B60" s="43"/>
      <c r="C60" s="44"/>
      <c r="D60" s="44"/>
      <c r="E60" s="50"/>
      <c r="F60" s="44"/>
      <c r="G60" s="44"/>
      <c r="H60" s="44"/>
      <c r="I60" s="44"/>
      <c r="J60" s="45"/>
    </row>
    <row r="61">
      <c r="A61" s="35" t="s">
        <v>46</v>
      </c>
      <c r="B61" s="35">
        <v>9</v>
      </c>
      <c r="C61" s="36" t="s">
        <v>547</v>
      </c>
      <c r="D61" s="35"/>
      <c r="E61" s="37" t="s">
        <v>548</v>
      </c>
      <c r="F61" s="38" t="s">
        <v>545</v>
      </c>
      <c r="G61" s="39">
        <v>215</v>
      </c>
      <c r="H61" s="40">
        <v>0</v>
      </c>
      <c r="I61" s="41">
        <f>ROUND(G61*H61,P4)</f>
        <v>0</v>
      </c>
      <c r="J61" s="35"/>
      <c r="O61" s="42">
        <f>I61*0.21</f>
        <v>0</v>
      </c>
      <c r="P61">
        <v>3</v>
      </c>
    </row>
    <row r="62">
      <c r="A62" s="35" t="s">
        <v>51</v>
      </c>
      <c r="B62" s="43"/>
      <c r="C62" s="44"/>
      <c r="D62" s="44"/>
      <c r="E62" s="50"/>
      <c r="F62" s="44"/>
      <c r="G62" s="44"/>
      <c r="H62" s="44"/>
      <c r="I62" s="44"/>
      <c r="J62" s="45"/>
    </row>
    <row r="63">
      <c r="A63" s="35" t="s">
        <v>53</v>
      </c>
      <c r="B63" s="43"/>
      <c r="C63" s="44"/>
      <c r="D63" s="44"/>
      <c r="E63" s="46" t="s">
        <v>549</v>
      </c>
      <c r="F63" s="44"/>
      <c r="G63" s="44"/>
      <c r="H63" s="44"/>
      <c r="I63" s="44"/>
      <c r="J63" s="45"/>
    </row>
    <row r="64">
      <c r="A64" s="35" t="s">
        <v>55</v>
      </c>
      <c r="B64" s="43"/>
      <c r="C64" s="44"/>
      <c r="D64" s="44"/>
      <c r="E64" s="50"/>
      <c r="F64" s="44"/>
      <c r="G64" s="44"/>
      <c r="H64" s="44"/>
      <c r="I64" s="44"/>
      <c r="J64" s="45"/>
    </row>
    <row r="65">
      <c r="A65" s="35" t="s">
        <v>46</v>
      </c>
      <c r="B65" s="35">
        <v>10</v>
      </c>
      <c r="C65" s="36" t="s">
        <v>550</v>
      </c>
      <c r="D65" s="35"/>
      <c r="E65" s="37" t="s">
        <v>551</v>
      </c>
      <c r="F65" s="38" t="s">
        <v>545</v>
      </c>
      <c r="G65" s="39">
        <v>46</v>
      </c>
      <c r="H65" s="40">
        <v>0</v>
      </c>
      <c r="I65" s="41">
        <f>ROUND(G65*H65,P4)</f>
        <v>0</v>
      </c>
      <c r="J65" s="35"/>
      <c r="O65" s="42">
        <f>I65*0.21</f>
        <v>0</v>
      </c>
      <c r="P65">
        <v>3</v>
      </c>
    </row>
    <row r="66">
      <c r="A66" s="35" t="s">
        <v>51</v>
      </c>
      <c r="B66" s="43"/>
      <c r="C66" s="44"/>
      <c r="D66" s="44"/>
      <c r="E66" s="50"/>
      <c r="F66" s="44"/>
      <c r="G66" s="44"/>
      <c r="H66" s="44"/>
      <c r="I66" s="44"/>
      <c r="J66" s="45"/>
    </row>
    <row r="67">
      <c r="A67" s="35" t="s">
        <v>53</v>
      </c>
      <c r="B67" s="43"/>
      <c r="C67" s="44"/>
      <c r="D67" s="44"/>
      <c r="E67" s="46" t="s">
        <v>552</v>
      </c>
      <c r="F67" s="44"/>
      <c r="G67" s="44"/>
      <c r="H67" s="44"/>
      <c r="I67" s="44"/>
      <c r="J67" s="45"/>
    </row>
    <row r="68">
      <c r="A68" s="35" t="s">
        <v>55</v>
      </c>
      <c r="B68" s="43"/>
      <c r="C68" s="44"/>
      <c r="D68" s="44"/>
      <c r="E68" s="50"/>
      <c r="F68" s="44"/>
      <c r="G68" s="44"/>
      <c r="H68" s="44"/>
      <c r="I68" s="44"/>
      <c r="J68" s="45"/>
    </row>
    <row r="69">
      <c r="A69" s="35" t="s">
        <v>46</v>
      </c>
      <c r="B69" s="35">
        <v>11</v>
      </c>
      <c r="C69" s="36" t="s">
        <v>553</v>
      </c>
      <c r="D69" s="35"/>
      <c r="E69" s="37" t="s">
        <v>554</v>
      </c>
      <c r="F69" s="38" t="s">
        <v>545</v>
      </c>
      <c r="G69" s="39">
        <v>710</v>
      </c>
      <c r="H69" s="40">
        <v>0</v>
      </c>
      <c r="I69" s="41">
        <f>ROUND(G69*H69,P4)</f>
        <v>0</v>
      </c>
      <c r="J69" s="35"/>
      <c r="O69" s="42">
        <f>I69*0.21</f>
        <v>0</v>
      </c>
      <c r="P69">
        <v>3</v>
      </c>
    </row>
    <row r="70">
      <c r="A70" s="35" t="s">
        <v>51</v>
      </c>
      <c r="B70" s="43"/>
      <c r="C70" s="44"/>
      <c r="D70" s="44"/>
      <c r="E70" s="50"/>
      <c r="F70" s="44"/>
      <c r="G70" s="44"/>
      <c r="H70" s="44"/>
      <c r="I70" s="44"/>
      <c r="J70" s="45"/>
    </row>
    <row r="71">
      <c r="A71" s="35" t="s">
        <v>53</v>
      </c>
      <c r="B71" s="43"/>
      <c r="C71" s="44"/>
      <c r="D71" s="44"/>
      <c r="E71" s="46" t="s">
        <v>555</v>
      </c>
      <c r="F71" s="44"/>
      <c r="G71" s="44"/>
      <c r="H71" s="44"/>
      <c r="I71" s="44"/>
      <c r="J71" s="45"/>
    </row>
    <row r="72">
      <c r="A72" s="35" t="s">
        <v>55</v>
      </c>
      <c r="B72" s="43"/>
      <c r="C72" s="44"/>
      <c r="D72" s="44"/>
      <c r="E72" s="50"/>
      <c r="F72" s="44"/>
      <c r="G72" s="44"/>
      <c r="H72" s="44"/>
      <c r="I72" s="44"/>
      <c r="J72" s="45"/>
    </row>
    <row r="73">
      <c r="A73" s="35" t="s">
        <v>46</v>
      </c>
      <c r="B73" s="35">
        <v>12</v>
      </c>
      <c r="C73" s="36" t="s">
        <v>556</v>
      </c>
      <c r="D73" s="35"/>
      <c r="E73" s="37" t="s">
        <v>557</v>
      </c>
      <c r="F73" s="38" t="s">
        <v>545</v>
      </c>
      <c r="G73" s="39">
        <v>80</v>
      </c>
      <c r="H73" s="40">
        <v>0</v>
      </c>
      <c r="I73" s="41">
        <f>ROUND(G73*H73,P4)</f>
        <v>0</v>
      </c>
      <c r="J73" s="35"/>
      <c r="O73" s="42">
        <f>I73*0.21</f>
        <v>0</v>
      </c>
      <c r="P73">
        <v>3</v>
      </c>
    </row>
    <row r="74">
      <c r="A74" s="35" t="s">
        <v>51</v>
      </c>
      <c r="B74" s="43"/>
      <c r="C74" s="44"/>
      <c r="D74" s="44"/>
      <c r="E74" s="50"/>
      <c r="F74" s="44"/>
      <c r="G74" s="44"/>
      <c r="H74" s="44"/>
      <c r="I74" s="44"/>
      <c r="J74" s="45"/>
    </row>
    <row r="75">
      <c r="A75" s="35" t="s">
        <v>53</v>
      </c>
      <c r="B75" s="43"/>
      <c r="C75" s="44"/>
      <c r="D75" s="44"/>
      <c r="E75" s="46" t="s">
        <v>558</v>
      </c>
      <c r="F75" s="44"/>
      <c r="G75" s="44"/>
      <c r="H75" s="44"/>
      <c r="I75" s="44"/>
      <c r="J75" s="45"/>
    </row>
    <row r="76">
      <c r="A76" s="35" t="s">
        <v>55</v>
      </c>
      <c r="B76" s="43"/>
      <c r="C76" s="44"/>
      <c r="D76" s="44"/>
      <c r="E76" s="50"/>
      <c r="F76" s="44"/>
      <c r="G76" s="44"/>
      <c r="H76" s="44"/>
      <c r="I76" s="44"/>
      <c r="J76" s="45"/>
    </row>
    <row r="77">
      <c r="A77" s="35" t="s">
        <v>46</v>
      </c>
      <c r="B77" s="35">
        <v>15</v>
      </c>
      <c r="C77" s="36" t="s">
        <v>559</v>
      </c>
      <c r="D77" s="35"/>
      <c r="E77" s="37" t="s">
        <v>560</v>
      </c>
      <c r="F77" s="38" t="s">
        <v>561</v>
      </c>
      <c r="G77" s="39">
        <v>426</v>
      </c>
      <c r="H77" s="40">
        <v>0</v>
      </c>
      <c r="I77" s="41">
        <f>ROUND(G77*H77,P4)</f>
        <v>0</v>
      </c>
      <c r="J77" s="35"/>
      <c r="O77" s="42">
        <f>I77*0.21</f>
        <v>0</v>
      </c>
      <c r="P77">
        <v>3</v>
      </c>
    </row>
    <row r="78">
      <c r="A78" s="35" t="s">
        <v>51</v>
      </c>
      <c r="B78" s="43"/>
      <c r="C78" s="44"/>
      <c r="D78" s="44"/>
      <c r="E78" s="50"/>
      <c r="F78" s="44"/>
      <c r="G78" s="44"/>
      <c r="H78" s="44"/>
      <c r="I78" s="44"/>
      <c r="J78" s="45"/>
    </row>
    <row r="79">
      <c r="A79" s="35" t="s">
        <v>53</v>
      </c>
      <c r="B79" s="43"/>
      <c r="C79" s="44"/>
      <c r="D79" s="44"/>
      <c r="E79" s="46" t="s">
        <v>562</v>
      </c>
      <c r="F79" s="44"/>
      <c r="G79" s="44"/>
      <c r="H79" s="44"/>
      <c r="I79" s="44"/>
      <c r="J79" s="45"/>
    </row>
    <row r="80">
      <c r="A80" s="35" t="s">
        <v>55</v>
      </c>
      <c r="B80" s="43"/>
      <c r="C80" s="44"/>
      <c r="D80" s="44"/>
      <c r="E80" s="50"/>
      <c r="F80" s="44"/>
      <c r="G80" s="44"/>
      <c r="H80" s="44"/>
      <c r="I80" s="44"/>
      <c r="J80" s="45"/>
    </row>
    <row r="81">
      <c r="A81" s="35" t="s">
        <v>46</v>
      </c>
      <c r="B81" s="35">
        <v>16</v>
      </c>
      <c r="C81" s="36" t="s">
        <v>563</v>
      </c>
      <c r="D81" s="35"/>
      <c r="E81" s="37" t="s">
        <v>564</v>
      </c>
      <c r="F81" s="38" t="s">
        <v>545</v>
      </c>
      <c r="G81" s="39">
        <v>530</v>
      </c>
      <c r="H81" s="40">
        <v>0</v>
      </c>
      <c r="I81" s="41">
        <f>ROUND(G81*H81,P4)</f>
        <v>0</v>
      </c>
      <c r="J81" s="35"/>
      <c r="O81" s="42">
        <f>I81*0.21</f>
        <v>0</v>
      </c>
      <c r="P81">
        <v>3</v>
      </c>
    </row>
    <row r="82">
      <c r="A82" s="35" t="s">
        <v>51</v>
      </c>
      <c r="B82" s="43"/>
      <c r="C82" s="44"/>
      <c r="D82" s="44"/>
      <c r="E82" s="50"/>
      <c r="F82" s="44"/>
      <c r="G82" s="44"/>
      <c r="H82" s="44"/>
      <c r="I82" s="44"/>
      <c r="J82" s="45"/>
    </row>
    <row r="83">
      <c r="A83" s="35" t="s">
        <v>53</v>
      </c>
      <c r="B83" s="43"/>
      <c r="C83" s="44"/>
      <c r="D83" s="44"/>
      <c r="E83" s="46" t="s">
        <v>565</v>
      </c>
      <c r="F83" s="44"/>
      <c r="G83" s="44"/>
      <c r="H83" s="44"/>
      <c r="I83" s="44"/>
      <c r="J83" s="45"/>
    </row>
    <row r="84">
      <c r="A84" s="35" t="s">
        <v>55</v>
      </c>
      <c r="B84" s="43"/>
      <c r="C84" s="44"/>
      <c r="D84" s="44"/>
      <c r="E84" s="50"/>
      <c r="F84" s="44"/>
      <c r="G84" s="44"/>
      <c r="H84" s="44"/>
      <c r="I84" s="44"/>
      <c r="J84" s="45"/>
    </row>
    <row r="85" ht="28.8">
      <c r="A85" s="35" t="s">
        <v>46</v>
      </c>
      <c r="B85" s="35">
        <v>17</v>
      </c>
      <c r="C85" s="36" t="s">
        <v>566</v>
      </c>
      <c r="D85" s="35"/>
      <c r="E85" s="37" t="s">
        <v>567</v>
      </c>
      <c r="F85" s="38" t="s">
        <v>79</v>
      </c>
      <c r="G85" s="39">
        <v>1</v>
      </c>
      <c r="H85" s="40">
        <v>0</v>
      </c>
      <c r="I85" s="41">
        <f>ROUND(G85*H85,P4)</f>
        <v>0</v>
      </c>
      <c r="J85" s="35"/>
      <c r="O85" s="42">
        <f>I85*0.21</f>
        <v>0</v>
      </c>
      <c r="P85">
        <v>3</v>
      </c>
    </row>
    <row r="86">
      <c r="A86" s="35" t="s">
        <v>51</v>
      </c>
      <c r="B86" s="43"/>
      <c r="C86" s="44"/>
      <c r="D86" s="44"/>
      <c r="E86" s="50"/>
      <c r="F86" s="44"/>
      <c r="G86" s="44"/>
      <c r="H86" s="44"/>
      <c r="I86" s="44"/>
      <c r="J86" s="45"/>
    </row>
    <row r="87">
      <c r="A87" s="35" t="s">
        <v>53</v>
      </c>
      <c r="B87" s="43"/>
      <c r="C87" s="44"/>
      <c r="D87" s="44"/>
      <c r="E87" s="46" t="s">
        <v>54</v>
      </c>
      <c r="F87" s="44"/>
      <c r="G87" s="44"/>
      <c r="H87" s="44"/>
      <c r="I87" s="44"/>
      <c r="J87" s="45"/>
    </row>
    <row r="88">
      <c r="A88" s="35" t="s">
        <v>55</v>
      </c>
      <c r="B88" s="43"/>
      <c r="C88" s="44"/>
      <c r="D88" s="44"/>
      <c r="E88" s="50"/>
      <c r="F88" s="44"/>
      <c r="G88" s="44"/>
      <c r="H88" s="44"/>
      <c r="I88" s="44"/>
      <c r="J88" s="45"/>
    </row>
    <row r="89" ht="28.8">
      <c r="A89" s="35" t="s">
        <v>46</v>
      </c>
      <c r="B89" s="35">
        <v>18</v>
      </c>
      <c r="C89" s="36" t="s">
        <v>568</v>
      </c>
      <c r="D89" s="35"/>
      <c r="E89" s="37" t="s">
        <v>569</v>
      </c>
      <c r="F89" s="38" t="s">
        <v>570</v>
      </c>
      <c r="G89" s="39">
        <v>30</v>
      </c>
      <c r="H89" s="40">
        <v>0</v>
      </c>
      <c r="I89" s="41">
        <f>ROUND(G89*H89,P4)</f>
        <v>0</v>
      </c>
      <c r="J89" s="35"/>
      <c r="O89" s="42">
        <f>I89*0.21</f>
        <v>0</v>
      </c>
      <c r="P89">
        <v>3</v>
      </c>
    </row>
    <row r="90">
      <c r="A90" s="35" t="s">
        <v>51</v>
      </c>
      <c r="B90" s="43"/>
      <c r="C90" s="44"/>
      <c r="D90" s="44"/>
      <c r="E90" s="50"/>
      <c r="F90" s="44"/>
      <c r="G90" s="44"/>
      <c r="H90" s="44"/>
      <c r="I90" s="44"/>
      <c r="J90" s="45"/>
    </row>
    <row r="91">
      <c r="A91" s="35" t="s">
        <v>53</v>
      </c>
      <c r="B91" s="43"/>
      <c r="C91" s="44"/>
      <c r="D91" s="44"/>
      <c r="E91" s="46" t="s">
        <v>571</v>
      </c>
      <c r="F91" s="44"/>
      <c r="G91" s="44"/>
      <c r="H91" s="44"/>
      <c r="I91" s="44"/>
      <c r="J91" s="45"/>
    </row>
    <row r="92">
      <c r="A92" s="35" t="s">
        <v>55</v>
      </c>
      <c r="B92" s="43"/>
      <c r="C92" s="44"/>
      <c r="D92" s="44"/>
      <c r="E92" s="50"/>
      <c r="F92" s="44"/>
      <c r="G92" s="44"/>
      <c r="H92" s="44"/>
      <c r="I92" s="44"/>
      <c r="J92" s="45"/>
    </row>
    <row r="93">
      <c r="A93" s="35" t="s">
        <v>46</v>
      </c>
      <c r="B93" s="35">
        <v>19</v>
      </c>
      <c r="C93" s="36" t="s">
        <v>572</v>
      </c>
      <c r="D93" s="35"/>
      <c r="E93" s="37" t="s">
        <v>573</v>
      </c>
      <c r="F93" s="38" t="s">
        <v>545</v>
      </c>
      <c r="G93" s="39">
        <v>60</v>
      </c>
      <c r="H93" s="40">
        <v>0</v>
      </c>
      <c r="I93" s="41">
        <f>ROUND(G93*H93,P4)</f>
        <v>0</v>
      </c>
      <c r="J93" s="35"/>
      <c r="O93" s="42">
        <f>I93*0.21</f>
        <v>0</v>
      </c>
      <c r="P93">
        <v>3</v>
      </c>
    </row>
    <row r="94">
      <c r="A94" s="35" t="s">
        <v>51</v>
      </c>
      <c r="B94" s="43"/>
      <c r="C94" s="44"/>
      <c r="D94" s="44"/>
      <c r="E94" s="50"/>
      <c r="F94" s="44"/>
      <c r="G94" s="44"/>
      <c r="H94" s="44"/>
      <c r="I94" s="44"/>
      <c r="J94" s="45"/>
    </row>
    <row r="95">
      <c r="A95" s="35" t="s">
        <v>53</v>
      </c>
      <c r="B95" s="43"/>
      <c r="C95" s="44"/>
      <c r="D95" s="44"/>
      <c r="E95" s="46" t="s">
        <v>574</v>
      </c>
      <c r="F95" s="44"/>
      <c r="G95" s="44"/>
      <c r="H95" s="44"/>
      <c r="I95" s="44"/>
      <c r="J95" s="45"/>
    </row>
    <row r="96">
      <c r="A96" s="35" t="s">
        <v>55</v>
      </c>
      <c r="B96" s="43"/>
      <c r="C96" s="44"/>
      <c r="D96" s="44"/>
      <c r="E96" s="50"/>
      <c r="F96" s="44"/>
      <c r="G96" s="44"/>
      <c r="H96" s="44"/>
      <c r="I96" s="44"/>
      <c r="J96" s="45"/>
    </row>
    <row r="97">
      <c r="A97" s="35" t="s">
        <v>46</v>
      </c>
      <c r="B97" s="35">
        <v>20</v>
      </c>
      <c r="C97" s="36" t="s">
        <v>575</v>
      </c>
      <c r="D97" s="35"/>
      <c r="E97" s="37" t="s">
        <v>576</v>
      </c>
      <c r="F97" s="38" t="s">
        <v>577</v>
      </c>
      <c r="G97" s="39">
        <v>1</v>
      </c>
      <c r="H97" s="40">
        <v>0</v>
      </c>
      <c r="I97" s="41">
        <f>ROUND(G97*H97,P4)</f>
        <v>0</v>
      </c>
      <c r="J97" s="35"/>
      <c r="O97" s="42">
        <f>I97*0.21</f>
        <v>0</v>
      </c>
      <c r="P97">
        <v>3</v>
      </c>
    </row>
    <row r="98">
      <c r="A98" s="35" t="s">
        <v>51</v>
      </c>
      <c r="B98" s="43"/>
      <c r="C98" s="44"/>
      <c r="D98" s="44"/>
      <c r="E98" s="50"/>
      <c r="F98" s="44"/>
      <c r="G98" s="44"/>
      <c r="H98" s="44"/>
      <c r="I98" s="44"/>
      <c r="J98" s="45"/>
    </row>
    <row r="99">
      <c r="A99" s="35" t="s">
        <v>53</v>
      </c>
      <c r="B99" s="43"/>
      <c r="C99" s="44"/>
      <c r="D99" s="44"/>
      <c r="E99" s="46" t="s">
        <v>54</v>
      </c>
      <c r="F99" s="44"/>
      <c r="G99" s="44"/>
      <c r="H99" s="44"/>
      <c r="I99" s="44"/>
      <c r="J99" s="45"/>
    </row>
    <row r="100">
      <c r="A100" s="35" t="s">
        <v>55</v>
      </c>
      <c r="B100" s="43"/>
      <c r="C100" s="44"/>
      <c r="D100" s="44"/>
      <c r="E100" s="50"/>
      <c r="F100" s="44"/>
      <c r="G100" s="44"/>
      <c r="H100" s="44"/>
      <c r="I100" s="44"/>
      <c r="J100" s="45"/>
    </row>
    <row r="101">
      <c r="A101" s="35" t="s">
        <v>46</v>
      </c>
      <c r="B101" s="35">
        <v>21</v>
      </c>
      <c r="C101" s="36" t="s">
        <v>578</v>
      </c>
      <c r="D101" s="35"/>
      <c r="E101" s="37" t="s">
        <v>579</v>
      </c>
      <c r="F101" s="38" t="s">
        <v>577</v>
      </c>
      <c r="G101" s="39">
        <v>1</v>
      </c>
      <c r="H101" s="40">
        <v>0</v>
      </c>
      <c r="I101" s="41">
        <f>ROUND(G101*H101,P4)</f>
        <v>0</v>
      </c>
      <c r="J101" s="35"/>
      <c r="O101" s="42">
        <f>I101*0.21</f>
        <v>0</v>
      </c>
      <c r="P101">
        <v>3</v>
      </c>
    </row>
    <row r="102">
      <c r="A102" s="35" t="s">
        <v>51</v>
      </c>
      <c r="B102" s="43"/>
      <c r="C102" s="44"/>
      <c r="D102" s="44"/>
      <c r="E102" s="50"/>
      <c r="F102" s="44"/>
      <c r="G102" s="44"/>
      <c r="H102" s="44"/>
      <c r="I102" s="44"/>
      <c r="J102" s="45"/>
    </row>
    <row r="103">
      <c r="A103" s="35" t="s">
        <v>53</v>
      </c>
      <c r="B103" s="43"/>
      <c r="C103" s="44"/>
      <c r="D103" s="44"/>
      <c r="E103" s="46" t="s">
        <v>54</v>
      </c>
      <c r="F103" s="44"/>
      <c r="G103" s="44"/>
      <c r="H103" s="44"/>
      <c r="I103" s="44"/>
      <c r="J103" s="45"/>
    </row>
    <row r="104">
      <c r="A104" s="35" t="s">
        <v>55</v>
      </c>
      <c r="B104" s="43"/>
      <c r="C104" s="44"/>
      <c r="D104" s="44"/>
      <c r="E104" s="50"/>
      <c r="F104" s="44"/>
      <c r="G104" s="44"/>
      <c r="H104" s="44"/>
      <c r="I104" s="44"/>
      <c r="J104" s="45"/>
    </row>
    <row r="105">
      <c r="A105" s="35" t="s">
        <v>46</v>
      </c>
      <c r="B105" s="35">
        <v>22</v>
      </c>
      <c r="C105" s="36" t="s">
        <v>580</v>
      </c>
      <c r="D105" s="35"/>
      <c r="E105" s="37" t="s">
        <v>581</v>
      </c>
      <c r="F105" s="38" t="s">
        <v>582</v>
      </c>
      <c r="G105" s="39">
        <v>180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>
      <c r="A106" s="35" t="s">
        <v>51</v>
      </c>
      <c r="B106" s="43"/>
      <c r="C106" s="44"/>
      <c r="D106" s="44"/>
      <c r="E106" s="50"/>
      <c r="F106" s="44"/>
      <c r="G106" s="44"/>
      <c r="H106" s="44"/>
      <c r="I106" s="44"/>
      <c r="J106" s="45"/>
    </row>
    <row r="107">
      <c r="A107" s="35" t="s">
        <v>53</v>
      </c>
      <c r="B107" s="43"/>
      <c r="C107" s="44"/>
      <c r="D107" s="44"/>
      <c r="E107" s="46" t="s">
        <v>583</v>
      </c>
      <c r="F107" s="44"/>
      <c r="G107" s="44"/>
      <c r="H107" s="44"/>
      <c r="I107" s="44"/>
      <c r="J107" s="45"/>
    </row>
    <row r="108">
      <c r="A108" s="35" t="s">
        <v>55</v>
      </c>
      <c r="B108" s="43"/>
      <c r="C108" s="44"/>
      <c r="D108" s="44"/>
      <c r="E108" s="50"/>
      <c r="F108" s="44"/>
      <c r="G108" s="44"/>
      <c r="H108" s="44"/>
      <c r="I108" s="44"/>
      <c r="J108" s="45"/>
    </row>
    <row r="109">
      <c r="A109" s="35" t="s">
        <v>46</v>
      </c>
      <c r="B109" s="35">
        <v>23</v>
      </c>
      <c r="C109" s="36" t="s">
        <v>584</v>
      </c>
      <c r="D109" s="35"/>
      <c r="E109" s="37" t="s">
        <v>585</v>
      </c>
      <c r="F109" s="38" t="s">
        <v>582</v>
      </c>
      <c r="G109" s="39">
        <v>16</v>
      </c>
      <c r="H109" s="40">
        <v>0</v>
      </c>
      <c r="I109" s="41">
        <f>ROUND(G109*H109,P4)</f>
        <v>0</v>
      </c>
      <c r="J109" s="35"/>
      <c r="O109" s="42">
        <f>I109*0.21</f>
        <v>0</v>
      </c>
      <c r="P109">
        <v>3</v>
      </c>
    </row>
    <row r="110">
      <c r="A110" s="35" t="s">
        <v>51</v>
      </c>
      <c r="B110" s="43"/>
      <c r="C110" s="44"/>
      <c r="D110" s="44"/>
      <c r="E110" s="50"/>
      <c r="F110" s="44"/>
      <c r="G110" s="44"/>
      <c r="H110" s="44"/>
      <c r="I110" s="44"/>
      <c r="J110" s="45"/>
    </row>
    <row r="111">
      <c r="A111" s="35" t="s">
        <v>53</v>
      </c>
      <c r="B111" s="43"/>
      <c r="C111" s="44"/>
      <c r="D111" s="44"/>
      <c r="E111" s="46" t="s">
        <v>586</v>
      </c>
      <c r="F111" s="44"/>
      <c r="G111" s="44"/>
      <c r="H111" s="44"/>
      <c r="I111" s="44"/>
      <c r="J111" s="45"/>
    </row>
    <row r="112">
      <c r="A112" s="35" t="s">
        <v>55</v>
      </c>
      <c r="B112" s="43"/>
      <c r="C112" s="44"/>
      <c r="D112" s="44"/>
      <c r="E112" s="50"/>
      <c r="F112" s="44"/>
      <c r="G112" s="44"/>
      <c r="H112" s="44"/>
      <c r="I112" s="44"/>
      <c r="J112" s="45"/>
    </row>
    <row r="113" ht="28.8">
      <c r="A113" s="35" t="s">
        <v>46</v>
      </c>
      <c r="B113" s="35">
        <v>24</v>
      </c>
      <c r="C113" s="36" t="s">
        <v>189</v>
      </c>
      <c r="D113" s="35"/>
      <c r="E113" s="37" t="s">
        <v>587</v>
      </c>
      <c r="F113" s="38" t="s">
        <v>79</v>
      </c>
      <c r="G113" s="39">
        <v>3</v>
      </c>
      <c r="H113" s="40">
        <v>0</v>
      </c>
      <c r="I113" s="41">
        <f>ROUND(G113*H113,P4)</f>
        <v>0</v>
      </c>
      <c r="J113" s="35"/>
      <c r="O113" s="42">
        <f>I113*0.21</f>
        <v>0</v>
      </c>
      <c r="P113">
        <v>3</v>
      </c>
    </row>
    <row r="114">
      <c r="A114" s="35" t="s">
        <v>51</v>
      </c>
      <c r="B114" s="43"/>
      <c r="C114" s="44"/>
      <c r="D114" s="44"/>
      <c r="E114" s="50"/>
      <c r="F114" s="44"/>
      <c r="G114" s="44"/>
      <c r="H114" s="44"/>
      <c r="I114" s="44"/>
      <c r="J114" s="45"/>
    </row>
    <row r="115">
      <c r="A115" s="35" t="s">
        <v>53</v>
      </c>
      <c r="B115" s="43"/>
      <c r="C115" s="44"/>
      <c r="D115" s="44"/>
      <c r="E115" s="46" t="s">
        <v>300</v>
      </c>
      <c r="F115" s="44"/>
      <c r="G115" s="44"/>
      <c r="H115" s="44"/>
      <c r="I115" s="44"/>
      <c r="J115" s="45"/>
    </row>
    <row r="116">
      <c r="A116" s="35" t="s">
        <v>55</v>
      </c>
      <c r="B116" s="43"/>
      <c r="C116" s="44"/>
      <c r="D116" s="44"/>
      <c r="E116" s="50"/>
      <c r="F116" s="44"/>
      <c r="G116" s="44"/>
      <c r="H116" s="44"/>
      <c r="I116" s="44"/>
      <c r="J116" s="45"/>
    </row>
    <row r="117" ht="28.8">
      <c r="A117" s="35" t="s">
        <v>46</v>
      </c>
      <c r="B117" s="35">
        <v>25</v>
      </c>
      <c r="C117" s="36" t="s">
        <v>423</v>
      </c>
      <c r="D117" s="35"/>
      <c r="E117" s="37" t="s">
        <v>588</v>
      </c>
      <c r="F117" s="38" t="s">
        <v>79</v>
      </c>
      <c r="G117" s="39">
        <v>1</v>
      </c>
      <c r="H117" s="40">
        <v>0</v>
      </c>
      <c r="I117" s="41">
        <f>ROUND(G117*H117,P4)</f>
        <v>0</v>
      </c>
      <c r="J117" s="35"/>
      <c r="O117" s="42">
        <f>I117*0.21</f>
        <v>0</v>
      </c>
      <c r="P117">
        <v>3</v>
      </c>
    </row>
    <row r="118">
      <c r="A118" s="35" t="s">
        <v>51</v>
      </c>
      <c r="B118" s="43"/>
      <c r="C118" s="44"/>
      <c r="D118" s="44"/>
      <c r="E118" s="50"/>
      <c r="F118" s="44"/>
      <c r="G118" s="44"/>
      <c r="H118" s="44"/>
      <c r="I118" s="44"/>
      <c r="J118" s="45"/>
    </row>
    <row r="119">
      <c r="A119" s="35" t="s">
        <v>53</v>
      </c>
      <c r="B119" s="43"/>
      <c r="C119" s="44"/>
      <c r="D119" s="44"/>
      <c r="E119" s="46" t="s">
        <v>54</v>
      </c>
      <c r="F119" s="44"/>
      <c r="G119" s="44"/>
      <c r="H119" s="44"/>
      <c r="I119" s="44"/>
      <c r="J119" s="45"/>
    </row>
    <row r="120">
      <c r="A120" s="35" t="s">
        <v>55</v>
      </c>
      <c r="B120" s="43"/>
      <c r="C120" s="44"/>
      <c r="D120" s="44"/>
      <c r="E120" s="50"/>
      <c r="F120" s="44"/>
      <c r="G120" s="44"/>
      <c r="H120" s="44"/>
      <c r="I120" s="44"/>
      <c r="J120" s="45"/>
    </row>
    <row r="121" ht="28.8">
      <c r="A121" s="35" t="s">
        <v>46</v>
      </c>
      <c r="B121" s="35">
        <v>27</v>
      </c>
      <c r="C121" s="36" t="s">
        <v>197</v>
      </c>
      <c r="D121" s="35"/>
      <c r="E121" s="37" t="s">
        <v>589</v>
      </c>
      <c r="F121" s="38" t="s">
        <v>79</v>
      </c>
      <c r="G121" s="39">
        <v>1</v>
      </c>
      <c r="H121" s="40">
        <v>0</v>
      </c>
      <c r="I121" s="41">
        <f>ROUND(G121*H121,P4)</f>
        <v>0</v>
      </c>
      <c r="J121" s="35"/>
      <c r="O121" s="42">
        <f>I121*0.21</f>
        <v>0</v>
      </c>
      <c r="P121">
        <v>3</v>
      </c>
    </row>
    <row r="122">
      <c r="A122" s="35" t="s">
        <v>51</v>
      </c>
      <c r="B122" s="43"/>
      <c r="C122" s="44"/>
      <c r="D122" s="44"/>
      <c r="E122" s="50"/>
      <c r="F122" s="44"/>
      <c r="G122" s="44"/>
      <c r="H122" s="44"/>
      <c r="I122" s="44"/>
      <c r="J122" s="45"/>
    </row>
    <row r="123">
      <c r="A123" s="35" t="s">
        <v>53</v>
      </c>
      <c r="B123" s="43"/>
      <c r="C123" s="44"/>
      <c r="D123" s="44"/>
      <c r="E123" s="46" t="s">
        <v>54</v>
      </c>
      <c r="F123" s="44"/>
      <c r="G123" s="44"/>
      <c r="H123" s="44"/>
      <c r="I123" s="44"/>
      <c r="J123" s="45"/>
    </row>
    <row r="124">
      <c r="A124" s="35" t="s">
        <v>55</v>
      </c>
      <c r="B124" s="43"/>
      <c r="C124" s="44"/>
      <c r="D124" s="44"/>
      <c r="E124" s="50"/>
      <c r="F124" s="44"/>
      <c r="G124" s="44"/>
      <c r="H124" s="44"/>
      <c r="I124" s="44"/>
      <c r="J124" s="45"/>
    </row>
    <row r="125" ht="28.8">
      <c r="A125" s="35" t="s">
        <v>46</v>
      </c>
      <c r="B125" s="35">
        <v>29</v>
      </c>
      <c r="C125" s="36" t="s">
        <v>590</v>
      </c>
      <c r="D125" s="35"/>
      <c r="E125" s="37" t="s">
        <v>591</v>
      </c>
      <c r="F125" s="38" t="s">
        <v>79</v>
      </c>
      <c r="G125" s="39">
        <v>1</v>
      </c>
      <c r="H125" s="40">
        <v>0</v>
      </c>
      <c r="I125" s="41">
        <f>ROUND(G125*H125,P4)</f>
        <v>0</v>
      </c>
      <c r="J125" s="35"/>
      <c r="O125" s="42">
        <f>I125*0.21</f>
        <v>0</v>
      </c>
      <c r="P125">
        <v>3</v>
      </c>
    </row>
    <row r="126">
      <c r="A126" s="35" t="s">
        <v>51</v>
      </c>
      <c r="B126" s="43"/>
      <c r="C126" s="44"/>
      <c r="D126" s="44"/>
      <c r="E126" s="50"/>
      <c r="F126" s="44"/>
      <c r="G126" s="44"/>
      <c r="H126" s="44"/>
      <c r="I126" s="44"/>
      <c r="J126" s="45"/>
    </row>
    <row r="127">
      <c r="A127" s="35" t="s">
        <v>53</v>
      </c>
      <c r="B127" s="43"/>
      <c r="C127" s="44"/>
      <c r="D127" s="44"/>
      <c r="E127" s="46" t="s">
        <v>54</v>
      </c>
      <c r="F127" s="44"/>
      <c r="G127" s="44"/>
      <c r="H127" s="44"/>
      <c r="I127" s="44"/>
      <c r="J127" s="45"/>
    </row>
    <row r="128">
      <c r="A128" s="35" t="s">
        <v>55</v>
      </c>
      <c r="B128" s="43"/>
      <c r="C128" s="44"/>
      <c r="D128" s="44"/>
      <c r="E128" s="50"/>
      <c r="F128" s="44"/>
      <c r="G128" s="44"/>
      <c r="H128" s="44"/>
      <c r="I128" s="44"/>
      <c r="J128" s="45"/>
    </row>
    <row r="129">
      <c r="A129" s="35" t="s">
        <v>46</v>
      </c>
      <c r="B129" s="35">
        <v>30</v>
      </c>
      <c r="C129" s="36" t="s">
        <v>592</v>
      </c>
      <c r="D129" s="35"/>
      <c r="E129" s="37" t="s">
        <v>593</v>
      </c>
      <c r="F129" s="38" t="s">
        <v>79</v>
      </c>
      <c r="G129" s="39">
        <v>1</v>
      </c>
      <c r="H129" s="40">
        <v>0</v>
      </c>
      <c r="I129" s="41">
        <f>ROUND(G129*H129,P4)</f>
        <v>0</v>
      </c>
      <c r="J129" s="35"/>
      <c r="O129" s="42">
        <f>I129*0.21</f>
        <v>0</v>
      </c>
      <c r="P129">
        <v>3</v>
      </c>
    </row>
    <row r="130">
      <c r="A130" s="35" t="s">
        <v>51</v>
      </c>
      <c r="B130" s="43"/>
      <c r="C130" s="44"/>
      <c r="D130" s="44"/>
      <c r="E130" s="50"/>
      <c r="F130" s="44"/>
      <c r="G130" s="44"/>
      <c r="H130" s="44"/>
      <c r="I130" s="44"/>
      <c r="J130" s="45"/>
    </row>
    <row r="131">
      <c r="A131" s="35" t="s">
        <v>53</v>
      </c>
      <c r="B131" s="43"/>
      <c r="C131" s="44"/>
      <c r="D131" s="44"/>
      <c r="E131" s="46" t="s">
        <v>54</v>
      </c>
      <c r="F131" s="44"/>
      <c r="G131" s="44"/>
      <c r="H131" s="44"/>
      <c r="I131" s="44"/>
      <c r="J131" s="45"/>
    </row>
    <row r="132">
      <c r="A132" s="35" t="s">
        <v>55</v>
      </c>
      <c r="B132" s="43"/>
      <c r="C132" s="44"/>
      <c r="D132" s="44"/>
      <c r="E132" s="50"/>
      <c r="F132" s="44"/>
      <c r="G132" s="44"/>
      <c r="H132" s="44"/>
      <c r="I132" s="44"/>
      <c r="J132" s="45"/>
    </row>
    <row r="133" ht="28.8">
      <c r="A133" s="35" t="s">
        <v>46</v>
      </c>
      <c r="B133" s="35">
        <v>31</v>
      </c>
      <c r="C133" s="36" t="s">
        <v>277</v>
      </c>
      <c r="D133" s="35"/>
      <c r="E133" s="37" t="s">
        <v>594</v>
      </c>
      <c r="F133" s="38" t="s">
        <v>79</v>
      </c>
      <c r="G133" s="39">
        <v>3</v>
      </c>
      <c r="H133" s="40">
        <v>0</v>
      </c>
      <c r="I133" s="41">
        <f>ROUND(G133*H133,P4)</f>
        <v>0</v>
      </c>
      <c r="J133" s="35"/>
      <c r="O133" s="42">
        <f>I133*0.21</f>
        <v>0</v>
      </c>
      <c r="P133">
        <v>3</v>
      </c>
    </row>
    <row r="134">
      <c r="A134" s="35" t="s">
        <v>51</v>
      </c>
      <c r="B134" s="43"/>
      <c r="C134" s="44"/>
      <c r="D134" s="44"/>
      <c r="E134" s="50"/>
      <c r="F134" s="44"/>
      <c r="G134" s="44"/>
      <c r="H134" s="44"/>
      <c r="I134" s="44"/>
      <c r="J134" s="45"/>
    </row>
    <row r="135">
      <c r="A135" s="35" t="s">
        <v>53</v>
      </c>
      <c r="B135" s="43"/>
      <c r="C135" s="44"/>
      <c r="D135" s="44"/>
      <c r="E135" s="46" t="s">
        <v>300</v>
      </c>
      <c r="F135" s="44"/>
      <c r="G135" s="44"/>
      <c r="H135" s="44"/>
      <c r="I135" s="44"/>
      <c r="J135" s="45"/>
    </row>
    <row r="136">
      <c r="A136" s="35" t="s">
        <v>55</v>
      </c>
      <c r="B136" s="43"/>
      <c r="C136" s="44"/>
      <c r="D136" s="44"/>
      <c r="E136" s="50"/>
      <c r="F136" s="44"/>
      <c r="G136" s="44"/>
      <c r="H136" s="44"/>
      <c r="I136" s="44"/>
      <c r="J136" s="45"/>
    </row>
    <row r="137" ht="28.8">
      <c r="A137" s="35" t="s">
        <v>46</v>
      </c>
      <c r="B137" s="35">
        <v>32</v>
      </c>
      <c r="C137" s="36" t="s">
        <v>301</v>
      </c>
      <c r="D137" s="35"/>
      <c r="E137" s="37" t="s">
        <v>595</v>
      </c>
      <c r="F137" s="38" t="s">
        <v>79</v>
      </c>
      <c r="G137" s="39">
        <v>3</v>
      </c>
      <c r="H137" s="40">
        <v>0</v>
      </c>
      <c r="I137" s="41">
        <f>ROUND(G137*H137,P4)</f>
        <v>0</v>
      </c>
      <c r="J137" s="35"/>
      <c r="O137" s="42">
        <f>I137*0.21</f>
        <v>0</v>
      </c>
      <c r="P137">
        <v>3</v>
      </c>
    </row>
    <row r="138">
      <c r="A138" s="35" t="s">
        <v>51</v>
      </c>
      <c r="B138" s="43"/>
      <c r="C138" s="44"/>
      <c r="D138" s="44"/>
      <c r="E138" s="50"/>
      <c r="F138" s="44"/>
      <c r="G138" s="44"/>
      <c r="H138" s="44"/>
      <c r="I138" s="44"/>
      <c r="J138" s="45"/>
    </row>
    <row r="139">
      <c r="A139" s="35" t="s">
        <v>53</v>
      </c>
      <c r="B139" s="43"/>
      <c r="C139" s="44"/>
      <c r="D139" s="44"/>
      <c r="E139" s="46" t="s">
        <v>300</v>
      </c>
      <c r="F139" s="44"/>
      <c r="G139" s="44"/>
      <c r="H139" s="44"/>
      <c r="I139" s="44"/>
      <c r="J139" s="45"/>
    </row>
    <row r="140">
      <c r="A140" s="35" t="s">
        <v>55</v>
      </c>
      <c r="B140" s="43"/>
      <c r="C140" s="44"/>
      <c r="D140" s="44"/>
      <c r="E140" s="50"/>
      <c r="F140" s="44"/>
      <c r="G140" s="44"/>
      <c r="H140" s="44"/>
      <c r="I140" s="44"/>
      <c r="J140" s="45"/>
    </row>
    <row r="141">
      <c r="A141" s="35" t="s">
        <v>46</v>
      </c>
      <c r="B141" s="35">
        <v>33</v>
      </c>
      <c r="C141" s="36" t="s">
        <v>535</v>
      </c>
      <c r="D141" s="35" t="s">
        <v>596</v>
      </c>
      <c r="E141" s="37" t="s">
        <v>597</v>
      </c>
      <c r="F141" s="38" t="s">
        <v>50</v>
      </c>
      <c r="G141" s="39">
        <v>1</v>
      </c>
      <c r="H141" s="40">
        <v>0</v>
      </c>
      <c r="I141" s="41">
        <f>ROUND(G141*H141,P4)</f>
        <v>0</v>
      </c>
      <c r="J141" s="35"/>
      <c r="O141" s="42">
        <f>I141*0.21</f>
        <v>0</v>
      </c>
      <c r="P141">
        <v>3</v>
      </c>
    </row>
    <row r="142">
      <c r="A142" s="35" t="s">
        <v>51</v>
      </c>
      <c r="B142" s="43"/>
      <c r="C142" s="44"/>
      <c r="D142" s="44"/>
      <c r="E142" s="50"/>
      <c r="F142" s="44"/>
      <c r="G142" s="44"/>
      <c r="H142" s="44"/>
      <c r="I142" s="44"/>
      <c r="J142" s="45"/>
    </row>
    <row r="143">
      <c r="A143" s="35" t="s">
        <v>53</v>
      </c>
      <c r="B143" s="43"/>
      <c r="C143" s="44"/>
      <c r="D143" s="44"/>
      <c r="E143" s="46" t="s">
        <v>54</v>
      </c>
      <c r="F143" s="44"/>
      <c r="G143" s="44"/>
      <c r="H143" s="44"/>
      <c r="I143" s="44"/>
      <c r="J143" s="45"/>
    </row>
    <row r="144">
      <c r="A144" s="35" t="s">
        <v>55</v>
      </c>
      <c r="B144" s="47"/>
      <c r="C144" s="48"/>
      <c r="D144" s="48"/>
      <c r="E144" s="51"/>
      <c r="F144" s="48"/>
      <c r="G144" s="48"/>
      <c r="H144" s="48"/>
      <c r="I144" s="48"/>
      <c r="J144" s="49"/>
    </row>
  </sheetData>
  <sheetProtection sheet="1" objects="1" scenarios="1" spinCount="100000" saltValue="cBD+CLXTBRpad/7wRJ3HxSwSfH+u2JRnY0Mhp6VsDRcI9MRhxyxeS7KdqD8jfxqLrUpk3rAmj8vkXy53hWsZcg==" hashValue="qCaPzaVwo/5QTIjH5/vyB1xAuDfegZJhHTG1cBUPOLj7LqoyFR0RgNSFCuQraUyFNHHqJzqwO7+AR3A4r2DgjQ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21</v>
      </c>
      <c r="I3" s="23">
        <f>SUMIFS(I8:I767,A8:A767,"SD")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121</v>
      </c>
      <c r="D8" s="32"/>
      <c r="E8" s="29" t="s">
        <v>122</v>
      </c>
      <c r="F8" s="32"/>
      <c r="G8" s="32"/>
      <c r="H8" s="32"/>
      <c r="I8" s="33">
        <f>SUMIFS(I9:I84,A9:A84,"P")</f>
        <v>0</v>
      </c>
      <c r="J8" s="34"/>
    </row>
    <row r="9">
      <c r="A9" s="35" t="s">
        <v>46</v>
      </c>
      <c r="B9" s="35">
        <v>1</v>
      </c>
      <c r="C9" s="36" t="s">
        <v>598</v>
      </c>
      <c r="D9" s="35" t="s">
        <v>48</v>
      </c>
      <c r="E9" s="37" t="s">
        <v>599</v>
      </c>
      <c r="F9" s="38" t="s">
        <v>193</v>
      </c>
      <c r="G9" s="39">
        <v>0.59999999999999998</v>
      </c>
      <c r="H9" s="40">
        <v>0</v>
      </c>
      <c r="I9" s="41">
        <f>ROUND(G9*H9,P4)</f>
        <v>0</v>
      </c>
      <c r="J9" s="38" t="s">
        <v>600</v>
      </c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599</v>
      </c>
      <c r="F10" s="44"/>
      <c r="G10" s="44"/>
      <c r="H10" s="44"/>
      <c r="I10" s="44"/>
      <c r="J10" s="45"/>
    </row>
    <row r="11" ht="57.6">
      <c r="A11" s="35" t="s">
        <v>53</v>
      </c>
      <c r="B11" s="43"/>
      <c r="C11" s="44"/>
      <c r="D11" s="44"/>
      <c r="E11" s="46" t="s">
        <v>601</v>
      </c>
      <c r="F11" s="44"/>
      <c r="G11" s="44"/>
      <c r="H11" s="44"/>
      <c r="I11" s="44"/>
      <c r="J11" s="45"/>
    </row>
    <row r="12">
      <c r="A12" s="35" t="s">
        <v>55</v>
      </c>
      <c r="B12" s="43"/>
      <c r="C12" s="44"/>
      <c r="D12" s="44"/>
      <c r="E12" s="50" t="s">
        <v>48</v>
      </c>
      <c r="F12" s="44"/>
      <c r="G12" s="44"/>
      <c r="H12" s="44"/>
      <c r="I12" s="44"/>
      <c r="J12" s="45"/>
    </row>
    <row r="13">
      <c r="A13" s="35" t="s">
        <v>46</v>
      </c>
      <c r="B13" s="35">
        <v>7</v>
      </c>
      <c r="C13" s="36" t="s">
        <v>602</v>
      </c>
      <c r="D13" s="35" t="s">
        <v>48</v>
      </c>
      <c r="E13" s="37" t="s">
        <v>603</v>
      </c>
      <c r="F13" s="38" t="s">
        <v>104</v>
      </c>
      <c r="G13" s="39">
        <v>0.23999999999999999</v>
      </c>
      <c r="H13" s="40">
        <v>0</v>
      </c>
      <c r="I13" s="41">
        <f>ROUND(G13*H13,P4)</f>
        <v>0</v>
      </c>
      <c r="J13" s="38" t="s">
        <v>600</v>
      </c>
      <c r="O13" s="42">
        <f>I13*0.21</f>
        <v>0</v>
      </c>
      <c r="P13">
        <v>3</v>
      </c>
    </row>
    <row r="14">
      <c r="A14" s="35" t="s">
        <v>51</v>
      </c>
      <c r="B14" s="43"/>
      <c r="C14" s="44"/>
      <c r="D14" s="44"/>
      <c r="E14" s="37" t="s">
        <v>603</v>
      </c>
      <c r="F14" s="44"/>
      <c r="G14" s="44"/>
      <c r="H14" s="44"/>
      <c r="I14" s="44"/>
      <c r="J14" s="45"/>
    </row>
    <row r="15" ht="57.6">
      <c r="A15" s="35" t="s">
        <v>53</v>
      </c>
      <c r="B15" s="43"/>
      <c r="C15" s="44"/>
      <c r="D15" s="44"/>
      <c r="E15" s="46" t="s">
        <v>604</v>
      </c>
      <c r="F15" s="44"/>
      <c r="G15" s="44"/>
      <c r="H15" s="44"/>
      <c r="I15" s="44"/>
      <c r="J15" s="45"/>
    </row>
    <row r="16">
      <c r="A16" s="35" t="s">
        <v>55</v>
      </c>
      <c r="B16" s="43"/>
      <c r="C16" s="44"/>
      <c r="D16" s="44"/>
      <c r="E16" s="50" t="s">
        <v>48</v>
      </c>
      <c r="F16" s="44"/>
      <c r="G16" s="44"/>
      <c r="H16" s="44"/>
      <c r="I16" s="44"/>
      <c r="J16" s="45"/>
    </row>
    <row r="17">
      <c r="A17" s="35" t="s">
        <v>46</v>
      </c>
      <c r="B17" s="35">
        <v>8</v>
      </c>
      <c r="C17" s="36" t="s">
        <v>605</v>
      </c>
      <c r="D17" s="35" t="s">
        <v>48</v>
      </c>
      <c r="E17" s="37" t="s">
        <v>606</v>
      </c>
      <c r="F17" s="38" t="s">
        <v>125</v>
      </c>
      <c r="G17" s="39">
        <v>30</v>
      </c>
      <c r="H17" s="40">
        <v>0</v>
      </c>
      <c r="I17" s="41">
        <f>ROUND(G17*H17,P4)</f>
        <v>0</v>
      </c>
      <c r="J17" s="38" t="s">
        <v>600</v>
      </c>
      <c r="O17" s="42">
        <f>I17*0.21</f>
        <v>0</v>
      </c>
      <c r="P17">
        <v>3</v>
      </c>
    </row>
    <row r="18">
      <c r="A18" s="35" t="s">
        <v>51</v>
      </c>
      <c r="B18" s="43"/>
      <c r="C18" s="44"/>
      <c r="D18" s="44"/>
      <c r="E18" s="37" t="s">
        <v>606</v>
      </c>
      <c r="F18" s="44"/>
      <c r="G18" s="44"/>
      <c r="H18" s="44"/>
      <c r="I18" s="44"/>
      <c r="J18" s="45"/>
    </row>
    <row r="19" ht="43.2">
      <c r="A19" s="35" t="s">
        <v>53</v>
      </c>
      <c r="B19" s="43"/>
      <c r="C19" s="44"/>
      <c r="D19" s="44"/>
      <c r="E19" s="46" t="s">
        <v>607</v>
      </c>
      <c r="F19" s="44"/>
      <c r="G19" s="44"/>
      <c r="H19" s="44"/>
      <c r="I19" s="44"/>
      <c r="J19" s="45"/>
    </row>
    <row r="20">
      <c r="A20" s="35" t="s">
        <v>55</v>
      </c>
      <c r="B20" s="43"/>
      <c r="C20" s="44"/>
      <c r="D20" s="44"/>
      <c r="E20" s="50" t="s">
        <v>48</v>
      </c>
      <c r="F20" s="44"/>
      <c r="G20" s="44"/>
      <c r="H20" s="44"/>
      <c r="I20" s="44"/>
      <c r="J20" s="45"/>
    </row>
    <row r="21" ht="28.8">
      <c r="A21" s="35" t="s">
        <v>46</v>
      </c>
      <c r="B21" s="35">
        <v>9</v>
      </c>
      <c r="C21" s="36" t="s">
        <v>608</v>
      </c>
      <c r="D21" s="35" t="s">
        <v>48</v>
      </c>
      <c r="E21" s="37" t="s">
        <v>609</v>
      </c>
      <c r="F21" s="38" t="s">
        <v>104</v>
      </c>
      <c r="G21" s="39">
        <v>30.925999999999998</v>
      </c>
      <c r="H21" s="40">
        <v>0</v>
      </c>
      <c r="I21" s="41">
        <f>ROUND(G21*H21,P4)</f>
        <v>0</v>
      </c>
      <c r="J21" s="38" t="s">
        <v>600</v>
      </c>
      <c r="O21" s="42">
        <f>I21*0.21</f>
        <v>0</v>
      </c>
      <c r="P21">
        <v>3</v>
      </c>
    </row>
    <row r="22" ht="28.8">
      <c r="A22" s="35" t="s">
        <v>51</v>
      </c>
      <c r="B22" s="43"/>
      <c r="C22" s="44"/>
      <c r="D22" s="44"/>
      <c r="E22" s="37" t="s">
        <v>609</v>
      </c>
      <c r="F22" s="44"/>
      <c r="G22" s="44"/>
      <c r="H22" s="44"/>
      <c r="I22" s="44"/>
      <c r="J22" s="45"/>
    </row>
    <row r="23" ht="316.8">
      <c r="A23" s="35" t="s">
        <v>53</v>
      </c>
      <c r="B23" s="43"/>
      <c r="C23" s="44"/>
      <c r="D23" s="44"/>
      <c r="E23" s="46" t="s">
        <v>610</v>
      </c>
      <c r="F23" s="44"/>
      <c r="G23" s="44"/>
      <c r="H23" s="44"/>
      <c r="I23" s="44"/>
      <c r="J23" s="45"/>
    </row>
    <row r="24">
      <c r="A24" s="35" t="s">
        <v>55</v>
      </c>
      <c r="B24" s="43"/>
      <c r="C24" s="44"/>
      <c r="D24" s="44"/>
      <c r="E24" s="50" t="s">
        <v>48</v>
      </c>
      <c r="F24" s="44"/>
      <c r="G24" s="44"/>
      <c r="H24" s="44"/>
      <c r="I24" s="44"/>
      <c r="J24" s="45"/>
    </row>
    <row r="25" ht="28.8">
      <c r="A25" s="35" t="s">
        <v>46</v>
      </c>
      <c r="B25" s="35">
        <v>10</v>
      </c>
      <c r="C25" s="36" t="s">
        <v>611</v>
      </c>
      <c r="D25" s="35" t="s">
        <v>48</v>
      </c>
      <c r="E25" s="37" t="s">
        <v>612</v>
      </c>
      <c r="F25" s="38" t="s">
        <v>104</v>
      </c>
      <c r="G25" s="39">
        <v>30.925999999999998</v>
      </c>
      <c r="H25" s="40">
        <v>0</v>
      </c>
      <c r="I25" s="41">
        <f>ROUND(G25*H25,P4)</f>
        <v>0</v>
      </c>
      <c r="J25" s="38" t="s">
        <v>600</v>
      </c>
      <c r="O25" s="42">
        <f>I25*0.21</f>
        <v>0</v>
      </c>
      <c r="P25">
        <v>3</v>
      </c>
    </row>
    <row r="26" ht="28.8">
      <c r="A26" s="35" t="s">
        <v>51</v>
      </c>
      <c r="B26" s="43"/>
      <c r="C26" s="44"/>
      <c r="D26" s="44"/>
      <c r="E26" s="37" t="s">
        <v>612</v>
      </c>
      <c r="F26" s="44"/>
      <c r="G26" s="44"/>
      <c r="H26" s="44"/>
      <c r="I26" s="44"/>
      <c r="J26" s="45"/>
    </row>
    <row r="27" ht="316.8">
      <c r="A27" s="35" t="s">
        <v>53</v>
      </c>
      <c r="B27" s="43"/>
      <c r="C27" s="44"/>
      <c r="D27" s="44"/>
      <c r="E27" s="46" t="s">
        <v>610</v>
      </c>
      <c r="F27" s="44"/>
      <c r="G27" s="44"/>
      <c r="H27" s="44"/>
      <c r="I27" s="44"/>
      <c r="J27" s="45"/>
    </row>
    <row r="28" ht="409.5">
      <c r="A28" s="35" t="s">
        <v>55</v>
      </c>
      <c r="B28" s="43"/>
      <c r="C28" s="44"/>
      <c r="D28" s="44"/>
      <c r="E28" s="37" t="s">
        <v>613</v>
      </c>
      <c r="F28" s="44"/>
      <c r="G28" s="44"/>
      <c r="H28" s="44"/>
      <c r="I28" s="44"/>
      <c r="J28" s="45"/>
    </row>
    <row r="29" ht="28.8">
      <c r="A29" s="35" t="s">
        <v>46</v>
      </c>
      <c r="B29" s="35">
        <v>11</v>
      </c>
      <c r="C29" s="36" t="s">
        <v>614</v>
      </c>
      <c r="D29" s="35" t="s">
        <v>48</v>
      </c>
      <c r="E29" s="37" t="s">
        <v>615</v>
      </c>
      <c r="F29" s="38" t="s">
        <v>111</v>
      </c>
      <c r="G29" s="39">
        <v>55.667000000000002</v>
      </c>
      <c r="H29" s="40">
        <v>0</v>
      </c>
      <c r="I29" s="41">
        <f>ROUND(G29*H29,P4)</f>
        <v>0</v>
      </c>
      <c r="J29" s="38" t="s">
        <v>600</v>
      </c>
      <c r="O29" s="42">
        <f>I29*0.21</f>
        <v>0</v>
      </c>
      <c r="P29">
        <v>3</v>
      </c>
    </row>
    <row r="30" ht="28.8">
      <c r="A30" s="35" t="s">
        <v>51</v>
      </c>
      <c r="B30" s="43"/>
      <c r="C30" s="44"/>
      <c r="D30" s="44"/>
      <c r="E30" s="37" t="s">
        <v>615</v>
      </c>
      <c r="F30" s="44"/>
      <c r="G30" s="44"/>
      <c r="H30" s="44"/>
      <c r="I30" s="44"/>
      <c r="J30" s="45"/>
    </row>
    <row r="31" ht="316.8">
      <c r="A31" s="35" t="s">
        <v>53</v>
      </c>
      <c r="B31" s="43"/>
      <c r="C31" s="44"/>
      <c r="D31" s="44"/>
      <c r="E31" s="46" t="s">
        <v>616</v>
      </c>
      <c r="F31" s="44"/>
      <c r="G31" s="44"/>
      <c r="H31" s="44"/>
      <c r="I31" s="44"/>
      <c r="J31" s="45"/>
    </row>
    <row r="32">
      <c r="A32" s="35" t="s">
        <v>55</v>
      </c>
      <c r="B32" s="43"/>
      <c r="C32" s="44"/>
      <c r="D32" s="44"/>
      <c r="E32" s="50" t="s">
        <v>48</v>
      </c>
      <c r="F32" s="44"/>
      <c r="G32" s="44"/>
      <c r="H32" s="44"/>
      <c r="I32" s="44"/>
      <c r="J32" s="45"/>
    </row>
    <row r="33" ht="43.2">
      <c r="A33" s="35" t="s">
        <v>46</v>
      </c>
      <c r="B33" s="35">
        <v>12</v>
      </c>
      <c r="C33" s="36" t="s">
        <v>617</v>
      </c>
      <c r="D33" s="35" t="s">
        <v>48</v>
      </c>
      <c r="E33" s="37" t="s">
        <v>618</v>
      </c>
      <c r="F33" s="38" t="s">
        <v>125</v>
      </c>
      <c r="G33" s="39">
        <v>30</v>
      </c>
      <c r="H33" s="40">
        <v>0</v>
      </c>
      <c r="I33" s="41">
        <f>ROUND(G33*H33,P4)</f>
        <v>0</v>
      </c>
      <c r="J33" s="38" t="s">
        <v>600</v>
      </c>
      <c r="O33" s="42">
        <f>I33*0.21</f>
        <v>0</v>
      </c>
      <c r="P33">
        <v>3</v>
      </c>
    </row>
    <row r="34" ht="43.2">
      <c r="A34" s="35" t="s">
        <v>51</v>
      </c>
      <c r="B34" s="43"/>
      <c r="C34" s="44"/>
      <c r="D34" s="44"/>
      <c r="E34" s="37" t="s">
        <v>619</v>
      </c>
      <c r="F34" s="44"/>
      <c r="G34" s="44"/>
      <c r="H34" s="44"/>
      <c r="I34" s="44"/>
      <c r="J34" s="45"/>
    </row>
    <row r="35" ht="43.2">
      <c r="A35" s="35" t="s">
        <v>53</v>
      </c>
      <c r="B35" s="43"/>
      <c r="C35" s="44"/>
      <c r="D35" s="44"/>
      <c r="E35" s="46" t="s">
        <v>620</v>
      </c>
      <c r="F35" s="44"/>
      <c r="G35" s="44"/>
      <c r="H35" s="44"/>
      <c r="I35" s="44"/>
      <c r="J35" s="45"/>
    </row>
    <row r="36">
      <c r="A36" s="35" t="s">
        <v>55</v>
      </c>
      <c r="B36" s="43"/>
      <c r="C36" s="44"/>
      <c r="D36" s="44"/>
      <c r="E36" s="50" t="s">
        <v>48</v>
      </c>
      <c r="F36" s="44"/>
      <c r="G36" s="44"/>
      <c r="H36" s="44"/>
      <c r="I36" s="44"/>
      <c r="J36" s="45"/>
    </row>
    <row r="37" ht="28.8">
      <c r="A37" s="35" t="s">
        <v>46</v>
      </c>
      <c r="B37" s="35">
        <v>13</v>
      </c>
      <c r="C37" s="36" t="s">
        <v>621</v>
      </c>
      <c r="D37" s="35" t="s">
        <v>48</v>
      </c>
      <c r="E37" s="37" t="s">
        <v>622</v>
      </c>
      <c r="F37" s="38" t="s">
        <v>125</v>
      </c>
      <c r="G37" s="39">
        <v>30</v>
      </c>
      <c r="H37" s="40">
        <v>0</v>
      </c>
      <c r="I37" s="41">
        <f>ROUND(G37*H37,P4)</f>
        <v>0</v>
      </c>
      <c r="J37" s="38" t="s">
        <v>600</v>
      </c>
      <c r="O37" s="42">
        <f>I37*0.21</f>
        <v>0</v>
      </c>
      <c r="P37">
        <v>3</v>
      </c>
    </row>
    <row r="38" ht="28.8">
      <c r="A38" s="35" t="s">
        <v>51</v>
      </c>
      <c r="B38" s="43"/>
      <c r="C38" s="44"/>
      <c r="D38" s="44"/>
      <c r="E38" s="37" t="s">
        <v>622</v>
      </c>
      <c r="F38" s="44"/>
      <c r="G38" s="44"/>
      <c r="H38" s="44"/>
      <c r="I38" s="44"/>
      <c r="J38" s="45"/>
    </row>
    <row r="39" ht="43.2">
      <c r="A39" s="35" t="s">
        <v>53</v>
      </c>
      <c r="B39" s="43"/>
      <c r="C39" s="44"/>
      <c r="D39" s="44"/>
      <c r="E39" s="46" t="s">
        <v>620</v>
      </c>
      <c r="F39" s="44"/>
      <c r="G39" s="44"/>
      <c r="H39" s="44"/>
      <c r="I39" s="44"/>
      <c r="J39" s="45"/>
    </row>
    <row r="40">
      <c r="A40" s="35" t="s">
        <v>55</v>
      </c>
      <c r="B40" s="43"/>
      <c r="C40" s="44"/>
      <c r="D40" s="44"/>
      <c r="E40" s="50" t="s">
        <v>48</v>
      </c>
      <c r="F40" s="44"/>
      <c r="G40" s="44"/>
      <c r="H40" s="44"/>
      <c r="I40" s="44"/>
      <c r="J40" s="45"/>
    </row>
    <row r="41" ht="28.8">
      <c r="A41" s="35" t="s">
        <v>46</v>
      </c>
      <c r="B41" s="35">
        <v>14</v>
      </c>
      <c r="C41" s="36" t="s">
        <v>623</v>
      </c>
      <c r="D41" s="35" t="s">
        <v>48</v>
      </c>
      <c r="E41" s="37" t="s">
        <v>624</v>
      </c>
      <c r="F41" s="38" t="s">
        <v>125</v>
      </c>
      <c r="G41" s="39">
        <v>30</v>
      </c>
      <c r="H41" s="40">
        <v>0</v>
      </c>
      <c r="I41" s="41">
        <f>ROUND(G41*H41,P4)</f>
        <v>0</v>
      </c>
      <c r="J41" s="38" t="s">
        <v>600</v>
      </c>
      <c r="O41" s="42">
        <f>I41*0.21</f>
        <v>0</v>
      </c>
      <c r="P41">
        <v>3</v>
      </c>
    </row>
    <row r="42" ht="28.8">
      <c r="A42" s="35" t="s">
        <v>51</v>
      </c>
      <c r="B42" s="43"/>
      <c r="C42" s="44"/>
      <c r="D42" s="44"/>
      <c r="E42" s="37" t="s">
        <v>624</v>
      </c>
      <c r="F42" s="44"/>
      <c r="G42" s="44"/>
      <c r="H42" s="44"/>
      <c r="I42" s="44"/>
      <c r="J42" s="45"/>
    </row>
    <row r="43" ht="43.2">
      <c r="A43" s="35" t="s">
        <v>53</v>
      </c>
      <c r="B43" s="43"/>
      <c r="C43" s="44"/>
      <c r="D43" s="44"/>
      <c r="E43" s="46" t="s">
        <v>625</v>
      </c>
      <c r="F43" s="44"/>
      <c r="G43" s="44"/>
      <c r="H43" s="44"/>
      <c r="I43" s="44"/>
      <c r="J43" s="45"/>
    </row>
    <row r="44">
      <c r="A44" s="35" t="s">
        <v>55</v>
      </c>
      <c r="B44" s="43"/>
      <c r="C44" s="44"/>
      <c r="D44" s="44"/>
      <c r="E44" s="50" t="s">
        <v>48</v>
      </c>
      <c r="F44" s="44"/>
      <c r="G44" s="44"/>
      <c r="H44" s="44"/>
      <c r="I44" s="44"/>
      <c r="J44" s="45"/>
    </row>
    <row r="45" ht="28.8">
      <c r="A45" s="35" t="s">
        <v>46</v>
      </c>
      <c r="B45" s="35">
        <v>15</v>
      </c>
      <c r="C45" s="36" t="s">
        <v>626</v>
      </c>
      <c r="D45" s="35" t="s">
        <v>48</v>
      </c>
      <c r="E45" s="37" t="s">
        <v>627</v>
      </c>
      <c r="F45" s="38" t="s">
        <v>125</v>
      </c>
      <c r="G45" s="39">
        <v>30</v>
      </c>
      <c r="H45" s="40">
        <v>0</v>
      </c>
      <c r="I45" s="41">
        <f>ROUND(G45*H45,P4)</f>
        <v>0</v>
      </c>
      <c r="J45" s="38" t="s">
        <v>600</v>
      </c>
      <c r="O45" s="42">
        <f>I45*0.21</f>
        <v>0</v>
      </c>
      <c r="P45">
        <v>3</v>
      </c>
    </row>
    <row r="46" ht="28.8">
      <c r="A46" s="35" t="s">
        <v>51</v>
      </c>
      <c r="B46" s="43"/>
      <c r="C46" s="44"/>
      <c r="D46" s="44"/>
      <c r="E46" s="37" t="s">
        <v>627</v>
      </c>
      <c r="F46" s="44"/>
      <c r="G46" s="44"/>
      <c r="H46" s="44"/>
      <c r="I46" s="44"/>
      <c r="J46" s="45"/>
    </row>
    <row r="47" ht="43.2">
      <c r="A47" s="35" t="s">
        <v>53</v>
      </c>
      <c r="B47" s="43"/>
      <c r="C47" s="44"/>
      <c r="D47" s="44"/>
      <c r="E47" s="46" t="s">
        <v>620</v>
      </c>
      <c r="F47" s="44"/>
      <c r="G47" s="44"/>
      <c r="H47" s="44"/>
      <c r="I47" s="44"/>
      <c r="J47" s="45"/>
    </row>
    <row r="48">
      <c r="A48" s="35" t="s">
        <v>55</v>
      </c>
      <c r="B48" s="43"/>
      <c r="C48" s="44"/>
      <c r="D48" s="44"/>
      <c r="E48" s="50" t="s">
        <v>48</v>
      </c>
      <c r="F48" s="44"/>
      <c r="G48" s="44"/>
      <c r="H48" s="44"/>
      <c r="I48" s="44"/>
      <c r="J48" s="45"/>
    </row>
    <row r="49">
      <c r="A49" s="35" t="s">
        <v>46</v>
      </c>
      <c r="B49" s="35">
        <v>16</v>
      </c>
      <c r="C49" s="36" t="s">
        <v>628</v>
      </c>
      <c r="D49" s="35" t="s">
        <v>48</v>
      </c>
      <c r="E49" s="37" t="s">
        <v>629</v>
      </c>
      <c r="F49" s="38" t="s">
        <v>125</v>
      </c>
      <c r="G49" s="39">
        <v>30</v>
      </c>
      <c r="H49" s="40">
        <v>0</v>
      </c>
      <c r="I49" s="41">
        <f>ROUND(G49*H49,P4)</f>
        <v>0</v>
      </c>
      <c r="J49" s="38" t="s">
        <v>600</v>
      </c>
      <c r="O49" s="42">
        <f>I49*0.21</f>
        <v>0</v>
      </c>
      <c r="P49">
        <v>3</v>
      </c>
    </row>
    <row r="50">
      <c r="A50" s="35" t="s">
        <v>51</v>
      </c>
      <c r="B50" s="43"/>
      <c r="C50" s="44"/>
      <c r="D50" s="44"/>
      <c r="E50" s="37" t="s">
        <v>629</v>
      </c>
      <c r="F50" s="44"/>
      <c r="G50" s="44"/>
      <c r="H50" s="44"/>
      <c r="I50" s="44"/>
      <c r="J50" s="45"/>
    </row>
    <row r="51" ht="43.2">
      <c r="A51" s="35" t="s">
        <v>53</v>
      </c>
      <c r="B51" s="43"/>
      <c r="C51" s="44"/>
      <c r="D51" s="44"/>
      <c r="E51" s="46" t="s">
        <v>620</v>
      </c>
      <c r="F51" s="44"/>
      <c r="G51" s="44"/>
      <c r="H51" s="44"/>
      <c r="I51" s="44"/>
      <c r="J51" s="45"/>
    </row>
    <row r="52">
      <c r="A52" s="35" t="s">
        <v>55</v>
      </c>
      <c r="B52" s="43"/>
      <c r="C52" s="44"/>
      <c r="D52" s="44"/>
      <c r="E52" s="50" t="s">
        <v>48</v>
      </c>
      <c r="F52" s="44"/>
      <c r="G52" s="44"/>
      <c r="H52" s="44"/>
      <c r="I52" s="44"/>
      <c r="J52" s="45"/>
    </row>
    <row r="53">
      <c r="A53" s="35" t="s">
        <v>46</v>
      </c>
      <c r="B53" s="35">
        <v>17</v>
      </c>
      <c r="C53" s="36" t="s">
        <v>630</v>
      </c>
      <c r="D53" s="35" t="s">
        <v>48</v>
      </c>
      <c r="E53" s="37" t="s">
        <v>631</v>
      </c>
      <c r="F53" s="38" t="s">
        <v>125</v>
      </c>
      <c r="G53" s="39">
        <v>30</v>
      </c>
      <c r="H53" s="40">
        <v>0</v>
      </c>
      <c r="I53" s="41">
        <f>ROUND(G53*H53,P4)</f>
        <v>0</v>
      </c>
      <c r="J53" s="38" t="s">
        <v>600</v>
      </c>
      <c r="O53" s="42">
        <f>I53*0.21</f>
        <v>0</v>
      </c>
      <c r="P53">
        <v>3</v>
      </c>
    </row>
    <row r="54">
      <c r="A54" s="35" t="s">
        <v>51</v>
      </c>
      <c r="B54" s="43"/>
      <c r="C54" s="44"/>
      <c r="D54" s="44"/>
      <c r="E54" s="37" t="s">
        <v>631</v>
      </c>
      <c r="F54" s="44"/>
      <c r="G54" s="44"/>
      <c r="H54" s="44"/>
      <c r="I54" s="44"/>
      <c r="J54" s="45"/>
    </row>
    <row r="55" ht="43.2">
      <c r="A55" s="35" t="s">
        <v>53</v>
      </c>
      <c r="B55" s="43"/>
      <c r="C55" s="44"/>
      <c r="D55" s="44"/>
      <c r="E55" s="46" t="s">
        <v>632</v>
      </c>
      <c r="F55" s="44"/>
      <c r="G55" s="44"/>
      <c r="H55" s="44"/>
      <c r="I55" s="44"/>
      <c r="J55" s="45"/>
    </row>
    <row r="56">
      <c r="A56" s="35" t="s">
        <v>55</v>
      </c>
      <c r="B56" s="43"/>
      <c r="C56" s="44"/>
      <c r="D56" s="44"/>
      <c r="E56" s="50" t="s">
        <v>48</v>
      </c>
      <c r="F56" s="44"/>
      <c r="G56" s="44"/>
      <c r="H56" s="44"/>
      <c r="I56" s="44"/>
      <c r="J56" s="45"/>
    </row>
    <row r="57">
      <c r="A57" s="35" t="s">
        <v>46</v>
      </c>
      <c r="B57" s="35">
        <v>18</v>
      </c>
      <c r="C57" s="36" t="s">
        <v>633</v>
      </c>
      <c r="D57" s="35" t="s">
        <v>48</v>
      </c>
      <c r="E57" s="37" t="s">
        <v>634</v>
      </c>
      <c r="F57" s="38" t="s">
        <v>125</v>
      </c>
      <c r="G57" s="39">
        <v>30</v>
      </c>
      <c r="H57" s="40">
        <v>0</v>
      </c>
      <c r="I57" s="41">
        <f>ROUND(G57*H57,P4)</f>
        <v>0</v>
      </c>
      <c r="J57" s="38" t="s">
        <v>600</v>
      </c>
      <c r="O57" s="42">
        <f>I57*0.21</f>
        <v>0</v>
      </c>
      <c r="P57">
        <v>3</v>
      </c>
    </row>
    <row r="58">
      <c r="A58" s="35" t="s">
        <v>51</v>
      </c>
      <c r="B58" s="43"/>
      <c r="C58" s="44"/>
      <c r="D58" s="44"/>
      <c r="E58" s="37" t="s">
        <v>634</v>
      </c>
      <c r="F58" s="44"/>
      <c r="G58" s="44"/>
      <c r="H58" s="44"/>
      <c r="I58" s="44"/>
      <c r="J58" s="45"/>
    </row>
    <row r="59" ht="43.2">
      <c r="A59" s="35" t="s">
        <v>53</v>
      </c>
      <c r="B59" s="43"/>
      <c r="C59" s="44"/>
      <c r="D59" s="44"/>
      <c r="E59" s="46" t="s">
        <v>620</v>
      </c>
      <c r="F59" s="44"/>
      <c r="G59" s="44"/>
      <c r="H59" s="44"/>
      <c r="I59" s="44"/>
      <c r="J59" s="45"/>
    </row>
    <row r="60">
      <c r="A60" s="35" t="s">
        <v>55</v>
      </c>
      <c r="B60" s="43"/>
      <c r="C60" s="44"/>
      <c r="D60" s="44"/>
      <c r="E60" s="50" t="s">
        <v>48</v>
      </c>
      <c r="F60" s="44"/>
      <c r="G60" s="44"/>
      <c r="H60" s="44"/>
      <c r="I60" s="44"/>
      <c r="J60" s="45"/>
    </row>
    <row r="61" ht="43.2">
      <c r="A61" s="35" t="s">
        <v>46</v>
      </c>
      <c r="B61" s="35">
        <v>19</v>
      </c>
      <c r="C61" s="36" t="s">
        <v>635</v>
      </c>
      <c r="D61" s="35" t="s">
        <v>48</v>
      </c>
      <c r="E61" s="37" t="s">
        <v>636</v>
      </c>
      <c r="F61" s="38" t="s">
        <v>125</v>
      </c>
      <c r="G61" s="39">
        <v>30</v>
      </c>
      <c r="H61" s="40">
        <v>0</v>
      </c>
      <c r="I61" s="41">
        <f>ROUND(G61*H61,P4)</f>
        <v>0</v>
      </c>
      <c r="J61" s="38" t="s">
        <v>600</v>
      </c>
      <c r="O61" s="42">
        <f>I61*0.21</f>
        <v>0</v>
      </c>
      <c r="P61">
        <v>3</v>
      </c>
    </row>
    <row r="62" ht="43.2">
      <c r="A62" s="35" t="s">
        <v>51</v>
      </c>
      <c r="B62" s="43"/>
      <c r="C62" s="44"/>
      <c r="D62" s="44"/>
      <c r="E62" s="37" t="s">
        <v>636</v>
      </c>
      <c r="F62" s="44"/>
      <c r="G62" s="44"/>
      <c r="H62" s="44"/>
      <c r="I62" s="44"/>
      <c r="J62" s="45"/>
    </row>
    <row r="63" ht="43.2">
      <c r="A63" s="35" t="s">
        <v>53</v>
      </c>
      <c r="B63" s="43"/>
      <c r="C63" s="44"/>
      <c r="D63" s="44"/>
      <c r="E63" s="46" t="s">
        <v>620</v>
      </c>
      <c r="F63" s="44"/>
      <c r="G63" s="44"/>
      <c r="H63" s="44"/>
      <c r="I63" s="44"/>
      <c r="J63" s="45"/>
    </row>
    <row r="64">
      <c r="A64" s="35" t="s">
        <v>55</v>
      </c>
      <c r="B64" s="43"/>
      <c r="C64" s="44"/>
      <c r="D64" s="44"/>
      <c r="E64" s="50" t="s">
        <v>48</v>
      </c>
      <c r="F64" s="44"/>
      <c r="G64" s="44"/>
      <c r="H64" s="44"/>
      <c r="I64" s="44"/>
      <c r="J64" s="45"/>
    </row>
    <row r="65" ht="28.8">
      <c r="A65" s="35" t="s">
        <v>46</v>
      </c>
      <c r="B65" s="35">
        <v>20</v>
      </c>
      <c r="C65" s="36" t="s">
        <v>637</v>
      </c>
      <c r="D65" s="35" t="s">
        <v>48</v>
      </c>
      <c r="E65" s="37" t="s">
        <v>638</v>
      </c>
      <c r="F65" s="38" t="s">
        <v>125</v>
      </c>
      <c r="G65" s="39">
        <v>30</v>
      </c>
      <c r="H65" s="40">
        <v>0</v>
      </c>
      <c r="I65" s="41">
        <f>ROUND(G65*H65,P4)</f>
        <v>0</v>
      </c>
      <c r="J65" s="38" t="s">
        <v>600</v>
      </c>
      <c r="O65" s="42">
        <f>I65*0.21</f>
        <v>0</v>
      </c>
      <c r="P65">
        <v>3</v>
      </c>
    </row>
    <row r="66" ht="28.8">
      <c r="A66" s="35" t="s">
        <v>51</v>
      </c>
      <c r="B66" s="43"/>
      <c r="C66" s="44"/>
      <c r="D66" s="44"/>
      <c r="E66" s="37" t="s">
        <v>638</v>
      </c>
      <c r="F66" s="44"/>
      <c r="G66" s="44"/>
      <c r="H66" s="44"/>
      <c r="I66" s="44"/>
      <c r="J66" s="45"/>
    </row>
    <row r="67" ht="43.2">
      <c r="A67" s="35" t="s">
        <v>53</v>
      </c>
      <c r="B67" s="43"/>
      <c r="C67" s="44"/>
      <c r="D67" s="44"/>
      <c r="E67" s="46" t="s">
        <v>620</v>
      </c>
      <c r="F67" s="44"/>
      <c r="G67" s="44"/>
      <c r="H67" s="44"/>
      <c r="I67" s="44"/>
      <c r="J67" s="45"/>
    </row>
    <row r="68">
      <c r="A68" s="35" t="s">
        <v>55</v>
      </c>
      <c r="B68" s="43"/>
      <c r="C68" s="44"/>
      <c r="D68" s="44"/>
      <c r="E68" s="50" t="s">
        <v>48</v>
      </c>
      <c r="F68" s="44"/>
      <c r="G68" s="44"/>
      <c r="H68" s="44"/>
      <c r="I68" s="44"/>
      <c r="J68" s="45"/>
    </row>
    <row r="69">
      <c r="A69" s="35" t="s">
        <v>46</v>
      </c>
      <c r="B69" s="35">
        <v>21</v>
      </c>
      <c r="C69" s="36" t="s">
        <v>639</v>
      </c>
      <c r="D69" s="35" t="s">
        <v>48</v>
      </c>
      <c r="E69" s="37" t="s">
        <v>640</v>
      </c>
      <c r="F69" s="38" t="s">
        <v>125</v>
      </c>
      <c r="G69" s="39">
        <v>30</v>
      </c>
      <c r="H69" s="40">
        <v>0</v>
      </c>
      <c r="I69" s="41">
        <f>ROUND(G69*H69,P4)</f>
        <v>0</v>
      </c>
      <c r="J69" s="38" t="s">
        <v>600</v>
      </c>
      <c r="O69" s="42">
        <f>I69*0.21</f>
        <v>0</v>
      </c>
      <c r="P69">
        <v>3</v>
      </c>
    </row>
    <row r="70">
      <c r="A70" s="35" t="s">
        <v>51</v>
      </c>
      <c r="B70" s="43"/>
      <c r="C70" s="44"/>
      <c r="D70" s="44"/>
      <c r="E70" s="37" t="s">
        <v>640</v>
      </c>
      <c r="F70" s="44"/>
      <c r="G70" s="44"/>
      <c r="H70" s="44"/>
      <c r="I70" s="44"/>
      <c r="J70" s="45"/>
    </row>
    <row r="71" ht="43.2">
      <c r="A71" s="35" t="s">
        <v>53</v>
      </c>
      <c r="B71" s="43"/>
      <c r="C71" s="44"/>
      <c r="D71" s="44"/>
      <c r="E71" s="46" t="s">
        <v>641</v>
      </c>
      <c r="F71" s="44"/>
      <c r="G71" s="44"/>
      <c r="H71" s="44"/>
      <c r="I71" s="44"/>
      <c r="J71" s="45"/>
    </row>
    <row r="72">
      <c r="A72" s="35" t="s">
        <v>55</v>
      </c>
      <c r="B72" s="43"/>
      <c r="C72" s="44"/>
      <c r="D72" s="44"/>
      <c r="E72" s="50" t="s">
        <v>48</v>
      </c>
      <c r="F72" s="44"/>
      <c r="G72" s="44"/>
      <c r="H72" s="44"/>
      <c r="I72" s="44"/>
      <c r="J72" s="45"/>
    </row>
    <row r="73">
      <c r="A73" s="35" t="s">
        <v>46</v>
      </c>
      <c r="B73" s="35">
        <v>22</v>
      </c>
      <c r="C73" s="36" t="s">
        <v>642</v>
      </c>
      <c r="D73" s="35" t="s">
        <v>48</v>
      </c>
      <c r="E73" s="37" t="s">
        <v>643</v>
      </c>
      <c r="F73" s="38" t="s">
        <v>104</v>
      </c>
      <c r="G73" s="39">
        <v>0.23999999999999999</v>
      </c>
      <c r="H73" s="40">
        <v>0</v>
      </c>
      <c r="I73" s="41">
        <f>ROUND(G73*H73,P4)</f>
        <v>0</v>
      </c>
      <c r="J73" s="38" t="s">
        <v>600</v>
      </c>
      <c r="O73" s="42">
        <f>I73*0.21</f>
        <v>0</v>
      </c>
      <c r="P73">
        <v>3</v>
      </c>
    </row>
    <row r="74">
      <c r="A74" s="35" t="s">
        <v>51</v>
      </c>
      <c r="B74" s="43"/>
      <c r="C74" s="44"/>
      <c r="D74" s="44"/>
      <c r="E74" s="37" t="s">
        <v>643</v>
      </c>
      <c r="F74" s="44"/>
      <c r="G74" s="44"/>
      <c r="H74" s="44"/>
      <c r="I74" s="44"/>
      <c r="J74" s="45"/>
    </row>
    <row r="75" ht="57.6">
      <c r="A75" s="35" t="s">
        <v>53</v>
      </c>
      <c r="B75" s="43"/>
      <c r="C75" s="44"/>
      <c r="D75" s="44"/>
      <c r="E75" s="46" t="s">
        <v>604</v>
      </c>
      <c r="F75" s="44"/>
      <c r="G75" s="44"/>
      <c r="H75" s="44"/>
      <c r="I75" s="44"/>
      <c r="J75" s="45"/>
    </row>
    <row r="76">
      <c r="A76" s="35" t="s">
        <v>55</v>
      </c>
      <c r="B76" s="43"/>
      <c r="C76" s="44"/>
      <c r="D76" s="44"/>
      <c r="E76" s="50" t="s">
        <v>48</v>
      </c>
      <c r="F76" s="44"/>
      <c r="G76" s="44"/>
      <c r="H76" s="44"/>
      <c r="I76" s="44"/>
      <c r="J76" s="45"/>
    </row>
    <row r="77">
      <c r="A77" s="35" t="s">
        <v>46</v>
      </c>
      <c r="B77" s="35">
        <v>23</v>
      </c>
      <c r="C77" s="36" t="s">
        <v>644</v>
      </c>
      <c r="D77" s="35" t="s">
        <v>48</v>
      </c>
      <c r="E77" s="37" t="s">
        <v>645</v>
      </c>
      <c r="F77" s="38" t="s">
        <v>104</v>
      </c>
      <c r="G77" s="39">
        <v>0.23999999999999999</v>
      </c>
      <c r="H77" s="40">
        <v>0</v>
      </c>
      <c r="I77" s="41">
        <f>ROUND(G77*H77,P4)</f>
        <v>0</v>
      </c>
      <c r="J77" s="38" t="s">
        <v>600</v>
      </c>
      <c r="O77" s="42">
        <f>I77*0.21</f>
        <v>0</v>
      </c>
      <c r="P77">
        <v>3</v>
      </c>
    </row>
    <row r="78">
      <c r="A78" s="35" t="s">
        <v>51</v>
      </c>
      <c r="B78" s="43"/>
      <c r="C78" s="44"/>
      <c r="D78" s="44"/>
      <c r="E78" s="37" t="s">
        <v>645</v>
      </c>
      <c r="F78" s="44"/>
      <c r="G78" s="44"/>
      <c r="H78" s="44"/>
      <c r="I78" s="44"/>
      <c r="J78" s="45"/>
    </row>
    <row r="79" ht="57.6">
      <c r="A79" s="35" t="s">
        <v>53</v>
      </c>
      <c r="B79" s="43"/>
      <c r="C79" s="44"/>
      <c r="D79" s="44"/>
      <c r="E79" s="46" t="s">
        <v>604</v>
      </c>
      <c r="F79" s="44"/>
      <c r="G79" s="44"/>
      <c r="H79" s="44"/>
      <c r="I79" s="44"/>
      <c r="J79" s="45"/>
    </row>
    <row r="80">
      <c r="A80" s="35" t="s">
        <v>55</v>
      </c>
      <c r="B80" s="43"/>
      <c r="C80" s="44"/>
      <c r="D80" s="44"/>
      <c r="E80" s="50" t="s">
        <v>48</v>
      </c>
      <c r="F80" s="44"/>
      <c r="G80" s="44"/>
      <c r="H80" s="44"/>
      <c r="I80" s="44"/>
      <c r="J80" s="45"/>
    </row>
    <row r="81" ht="28.8">
      <c r="A81" s="35" t="s">
        <v>46</v>
      </c>
      <c r="B81" s="35">
        <v>24</v>
      </c>
      <c r="C81" s="36" t="s">
        <v>646</v>
      </c>
      <c r="D81" s="35" t="s">
        <v>48</v>
      </c>
      <c r="E81" s="37" t="s">
        <v>647</v>
      </c>
      <c r="F81" s="38" t="s">
        <v>104</v>
      </c>
      <c r="G81" s="39">
        <v>0.95999999999999996</v>
      </c>
      <c r="H81" s="40">
        <v>0</v>
      </c>
      <c r="I81" s="41">
        <f>ROUND(G81*H81,P4)</f>
        <v>0</v>
      </c>
      <c r="J81" s="38" t="s">
        <v>600</v>
      </c>
      <c r="O81" s="42">
        <f>I81*0.21</f>
        <v>0</v>
      </c>
      <c r="P81">
        <v>3</v>
      </c>
    </row>
    <row r="82" ht="28.8">
      <c r="A82" s="35" t="s">
        <v>51</v>
      </c>
      <c r="B82" s="43"/>
      <c r="C82" s="44"/>
      <c r="D82" s="44"/>
      <c r="E82" s="37" t="s">
        <v>647</v>
      </c>
      <c r="F82" s="44"/>
      <c r="G82" s="44"/>
      <c r="H82" s="44"/>
      <c r="I82" s="44"/>
      <c r="J82" s="45"/>
    </row>
    <row r="83" ht="57.6">
      <c r="A83" s="35" t="s">
        <v>53</v>
      </c>
      <c r="B83" s="43"/>
      <c r="C83" s="44"/>
      <c r="D83" s="44"/>
      <c r="E83" s="46" t="s">
        <v>648</v>
      </c>
      <c r="F83" s="44"/>
      <c r="G83" s="44"/>
      <c r="H83" s="44"/>
      <c r="I83" s="44"/>
      <c r="J83" s="45"/>
    </row>
    <row r="84">
      <c r="A84" s="35" t="s">
        <v>55</v>
      </c>
      <c r="B84" s="43"/>
      <c r="C84" s="44"/>
      <c r="D84" s="44"/>
      <c r="E84" s="50" t="s">
        <v>48</v>
      </c>
      <c r="F84" s="44"/>
      <c r="G84" s="44"/>
      <c r="H84" s="44"/>
      <c r="I84" s="44"/>
      <c r="J84" s="45"/>
    </row>
    <row r="85">
      <c r="A85" s="29" t="s">
        <v>43</v>
      </c>
      <c r="B85" s="30"/>
      <c r="C85" s="31" t="s">
        <v>649</v>
      </c>
      <c r="D85" s="32"/>
      <c r="E85" s="29" t="s">
        <v>650</v>
      </c>
      <c r="F85" s="32"/>
      <c r="G85" s="32"/>
      <c r="H85" s="32"/>
      <c r="I85" s="33">
        <f>SUMIFS(I86:I213,A86:A213,"P")</f>
        <v>0</v>
      </c>
      <c r="J85" s="34"/>
    </row>
    <row r="86">
      <c r="A86" s="35" t="s">
        <v>46</v>
      </c>
      <c r="B86" s="35">
        <v>25</v>
      </c>
      <c r="C86" s="36" t="s">
        <v>651</v>
      </c>
      <c r="D86" s="35" t="s">
        <v>48</v>
      </c>
      <c r="E86" s="37" t="s">
        <v>652</v>
      </c>
      <c r="F86" s="38" t="s">
        <v>79</v>
      </c>
      <c r="G86" s="39">
        <v>8</v>
      </c>
      <c r="H86" s="40">
        <v>0</v>
      </c>
      <c r="I86" s="41">
        <f>ROUND(G86*H86,P4)</f>
        <v>0</v>
      </c>
      <c r="J86" s="38" t="s">
        <v>653</v>
      </c>
      <c r="O86" s="42">
        <f>I86*0.21</f>
        <v>0</v>
      </c>
      <c r="P86">
        <v>3</v>
      </c>
    </row>
    <row r="87">
      <c r="A87" s="35" t="s">
        <v>51</v>
      </c>
      <c r="B87" s="43"/>
      <c r="C87" s="44"/>
      <c r="D87" s="44"/>
      <c r="E87" s="37" t="s">
        <v>652</v>
      </c>
      <c r="F87" s="44"/>
      <c r="G87" s="44"/>
      <c r="H87" s="44"/>
      <c r="I87" s="44"/>
      <c r="J87" s="45"/>
    </row>
    <row r="88" ht="43.2">
      <c r="A88" s="35" t="s">
        <v>53</v>
      </c>
      <c r="B88" s="43"/>
      <c r="C88" s="44"/>
      <c r="D88" s="44"/>
      <c r="E88" s="46" t="s">
        <v>654</v>
      </c>
      <c r="F88" s="44"/>
      <c r="G88" s="44"/>
      <c r="H88" s="44"/>
      <c r="I88" s="44"/>
      <c r="J88" s="45"/>
    </row>
    <row r="89">
      <c r="A89" s="35" t="s">
        <v>55</v>
      </c>
      <c r="B89" s="43"/>
      <c r="C89" s="44"/>
      <c r="D89" s="44"/>
      <c r="E89" s="50" t="s">
        <v>48</v>
      </c>
      <c r="F89" s="44"/>
      <c r="G89" s="44"/>
      <c r="H89" s="44"/>
      <c r="I89" s="44"/>
      <c r="J89" s="45"/>
    </row>
    <row r="90" ht="28.8">
      <c r="A90" s="35" t="s">
        <v>46</v>
      </c>
      <c r="B90" s="35">
        <v>26</v>
      </c>
      <c r="C90" s="36" t="s">
        <v>655</v>
      </c>
      <c r="D90" s="35" t="s">
        <v>48</v>
      </c>
      <c r="E90" s="37" t="s">
        <v>656</v>
      </c>
      <c r="F90" s="38" t="s">
        <v>79</v>
      </c>
      <c r="G90" s="39">
        <v>16</v>
      </c>
      <c r="H90" s="40">
        <v>0</v>
      </c>
      <c r="I90" s="41">
        <f>ROUND(G90*H90,P4)</f>
        <v>0</v>
      </c>
      <c r="J90" s="38" t="s">
        <v>600</v>
      </c>
      <c r="O90" s="42">
        <f>I90*0.21</f>
        <v>0</v>
      </c>
      <c r="P90">
        <v>3</v>
      </c>
    </row>
    <row r="91" ht="28.8">
      <c r="A91" s="35" t="s">
        <v>51</v>
      </c>
      <c r="B91" s="43"/>
      <c r="C91" s="44"/>
      <c r="D91" s="44"/>
      <c r="E91" s="37" t="s">
        <v>656</v>
      </c>
      <c r="F91" s="44"/>
      <c r="G91" s="44"/>
      <c r="H91" s="44"/>
      <c r="I91" s="44"/>
      <c r="J91" s="45"/>
    </row>
    <row r="92" ht="57.6">
      <c r="A92" s="35" t="s">
        <v>53</v>
      </c>
      <c r="B92" s="43"/>
      <c r="C92" s="44"/>
      <c r="D92" s="44"/>
      <c r="E92" s="46" t="s">
        <v>657</v>
      </c>
      <c r="F92" s="44"/>
      <c r="G92" s="44"/>
      <c r="H92" s="44"/>
      <c r="I92" s="44"/>
      <c r="J92" s="45"/>
    </row>
    <row r="93">
      <c r="A93" s="35" t="s">
        <v>55</v>
      </c>
      <c r="B93" s="43"/>
      <c r="C93" s="44"/>
      <c r="D93" s="44"/>
      <c r="E93" s="50" t="s">
        <v>48</v>
      </c>
      <c r="F93" s="44"/>
      <c r="G93" s="44"/>
      <c r="H93" s="44"/>
      <c r="I93" s="44"/>
      <c r="J93" s="45"/>
    </row>
    <row r="94" ht="28.8">
      <c r="A94" s="35" t="s">
        <v>46</v>
      </c>
      <c r="B94" s="35">
        <v>27</v>
      </c>
      <c r="C94" s="36" t="s">
        <v>658</v>
      </c>
      <c r="D94" s="35" t="s">
        <v>48</v>
      </c>
      <c r="E94" s="37" t="s">
        <v>659</v>
      </c>
      <c r="F94" s="38" t="s">
        <v>79</v>
      </c>
      <c r="G94" s="39">
        <v>4</v>
      </c>
      <c r="H94" s="40">
        <v>0</v>
      </c>
      <c r="I94" s="41">
        <f>ROUND(G94*H94,P4)</f>
        <v>0</v>
      </c>
      <c r="J94" s="38" t="s">
        <v>600</v>
      </c>
      <c r="O94" s="42">
        <f>I94*0.21</f>
        <v>0</v>
      </c>
      <c r="P94">
        <v>3</v>
      </c>
    </row>
    <row r="95" ht="28.8">
      <c r="A95" s="35" t="s">
        <v>51</v>
      </c>
      <c r="B95" s="43"/>
      <c r="C95" s="44"/>
      <c r="D95" s="44"/>
      <c r="E95" s="37" t="s">
        <v>659</v>
      </c>
      <c r="F95" s="44"/>
      <c r="G95" s="44"/>
      <c r="H95" s="44"/>
      <c r="I95" s="44"/>
      <c r="J95" s="45"/>
    </row>
    <row r="96" ht="57.6">
      <c r="A96" s="35" t="s">
        <v>53</v>
      </c>
      <c r="B96" s="43"/>
      <c r="C96" s="44"/>
      <c r="D96" s="44"/>
      <c r="E96" s="46" t="s">
        <v>660</v>
      </c>
      <c r="F96" s="44"/>
      <c r="G96" s="44"/>
      <c r="H96" s="44"/>
      <c r="I96" s="44"/>
      <c r="J96" s="45"/>
    </row>
    <row r="97">
      <c r="A97" s="35" t="s">
        <v>55</v>
      </c>
      <c r="B97" s="43"/>
      <c r="C97" s="44"/>
      <c r="D97" s="44"/>
      <c r="E97" s="50" t="s">
        <v>48</v>
      </c>
      <c r="F97" s="44"/>
      <c r="G97" s="44"/>
      <c r="H97" s="44"/>
      <c r="I97" s="44"/>
      <c r="J97" s="45"/>
    </row>
    <row r="98" ht="28.8">
      <c r="A98" s="35" t="s">
        <v>46</v>
      </c>
      <c r="B98" s="35">
        <v>28</v>
      </c>
      <c r="C98" s="36" t="s">
        <v>661</v>
      </c>
      <c r="D98" s="35" t="s">
        <v>48</v>
      </c>
      <c r="E98" s="37" t="s">
        <v>662</v>
      </c>
      <c r="F98" s="38" t="s">
        <v>79</v>
      </c>
      <c r="G98" s="39">
        <v>16</v>
      </c>
      <c r="H98" s="40">
        <v>0</v>
      </c>
      <c r="I98" s="41">
        <f>ROUND(G98*H98,P4)</f>
        <v>0</v>
      </c>
      <c r="J98" s="38" t="s">
        <v>600</v>
      </c>
      <c r="O98" s="42">
        <f>I98*0.21</f>
        <v>0</v>
      </c>
      <c r="P98">
        <v>3</v>
      </c>
    </row>
    <row r="99" ht="28.8">
      <c r="A99" s="35" t="s">
        <v>51</v>
      </c>
      <c r="B99" s="43"/>
      <c r="C99" s="44"/>
      <c r="D99" s="44"/>
      <c r="E99" s="37" t="s">
        <v>662</v>
      </c>
      <c r="F99" s="44"/>
      <c r="G99" s="44"/>
      <c r="H99" s="44"/>
      <c r="I99" s="44"/>
      <c r="J99" s="45"/>
    </row>
    <row r="100" ht="57.6">
      <c r="A100" s="35" t="s">
        <v>53</v>
      </c>
      <c r="B100" s="43"/>
      <c r="C100" s="44"/>
      <c r="D100" s="44"/>
      <c r="E100" s="46" t="s">
        <v>657</v>
      </c>
      <c r="F100" s="44"/>
      <c r="G100" s="44"/>
      <c r="H100" s="44"/>
      <c r="I100" s="44"/>
      <c r="J100" s="45"/>
    </row>
    <row r="101">
      <c r="A101" s="35" t="s">
        <v>55</v>
      </c>
      <c r="B101" s="43"/>
      <c r="C101" s="44"/>
      <c r="D101" s="44"/>
      <c r="E101" s="50" t="s">
        <v>48</v>
      </c>
      <c r="F101" s="44"/>
      <c r="G101" s="44"/>
      <c r="H101" s="44"/>
      <c r="I101" s="44"/>
      <c r="J101" s="45"/>
    </row>
    <row r="102" ht="28.8">
      <c r="A102" s="35" t="s">
        <v>46</v>
      </c>
      <c r="B102" s="35">
        <v>29</v>
      </c>
      <c r="C102" s="36" t="s">
        <v>663</v>
      </c>
      <c r="D102" s="35" t="s">
        <v>48</v>
      </c>
      <c r="E102" s="37" t="s">
        <v>664</v>
      </c>
      <c r="F102" s="38" t="s">
        <v>79</v>
      </c>
      <c r="G102" s="39">
        <v>1</v>
      </c>
      <c r="H102" s="40">
        <v>0</v>
      </c>
      <c r="I102" s="41">
        <f>ROUND(G102*H102,P4)</f>
        <v>0</v>
      </c>
      <c r="J102" s="38" t="s">
        <v>600</v>
      </c>
      <c r="O102" s="42">
        <f>I102*0.21</f>
        <v>0</v>
      </c>
      <c r="P102">
        <v>3</v>
      </c>
    </row>
    <row r="103" ht="28.8">
      <c r="A103" s="35" t="s">
        <v>51</v>
      </c>
      <c r="B103" s="43"/>
      <c r="C103" s="44"/>
      <c r="D103" s="44"/>
      <c r="E103" s="37" t="s">
        <v>664</v>
      </c>
      <c r="F103" s="44"/>
      <c r="G103" s="44"/>
      <c r="H103" s="44"/>
      <c r="I103" s="44"/>
      <c r="J103" s="45"/>
    </row>
    <row r="104" ht="43.2">
      <c r="A104" s="35" t="s">
        <v>53</v>
      </c>
      <c r="B104" s="43"/>
      <c r="C104" s="44"/>
      <c r="D104" s="44"/>
      <c r="E104" s="46" t="s">
        <v>665</v>
      </c>
      <c r="F104" s="44"/>
      <c r="G104" s="44"/>
      <c r="H104" s="44"/>
      <c r="I104" s="44"/>
      <c r="J104" s="45"/>
    </row>
    <row r="105">
      <c r="A105" s="35" t="s">
        <v>55</v>
      </c>
      <c r="B105" s="43"/>
      <c r="C105" s="44"/>
      <c r="D105" s="44"/>
      <c r="E105" s="50" t="s">
        <v>48</v>
      </c>
      <c r="F105" s="44"/>
      <c r="G105" s="44"/>
      <c r="H105" s="44"/>
      <c r="I105" s="44"/>
      <c r="J105" s="45"/>
    </row>
    <row r="106" ht="28.8">
      <c r="A106" s="35" t="s">
        <v>46</v>
      </c>
      <c r="B106" s="35">
        <v>30</v>
      </c>
      <c r="C106" s="36" t="s">
        <v>666</v>
      </c>
      <c r="D106" s="35" t="s">
        <v>48</v>
      </c>
      <c r="E106" s="37" t="s">
        <v>667</v>
      </c>
      <c r="F106" s="38" t="s">
        <v>79</v>
      </c>
      <c r="G106" s="39">
        <v>1</v>
      </c>
      <c r="H106" s="40">
        <v>0</v>
      </c>
      <c r="I106" s="41">
        <f>ROUND(G106*H106,P4)</f>
        <v>0</v>
      </c>
      <c r="J106" s="38" t="s">
        <v>600</v>
      </c>
      <c r="O106" s="42">
        <f>I106*0.21</f>
        <v>0</v>
      </c>
      <c r="P106">
        <v>3</v>
      </c>
    </row>
    <row r="107" ht="28.8">
      <c r="A107" s="35" t="s">
        <v>51</v>
      </c>
      <c r="B107" s="43"/>
      <c r="C107" s="44"/>
      <c r="D107" s="44"/>
      <c r="E107" s="37" t="s">
        <v>667</v>
      </c>
      <c r="F107" s="44"/>
      <c r="G107" s="44"/>
      <c r="H107" s="44"/>
      <c r="I107" s="44"/>
      <c r="J107" s="45"/>
    </row>
    <row r="108" ht="43.2">
      <c r="A108" s="35" t="s">
        <v>53</v>
      </c>
      <c r="B108" s="43"/>
      <c r="C108" s="44"/>
      <c r="D108" s="44"/>
      <c r="E108" s="46" t="s">
        <v>668</v>
      </c>
      <c r="F108" s="44"/>
      <c r="G108" s="44"/>
      <c r="H108" s="44"/>
      <c r="I108" s="44"/>
      <c r="J108" s="45"/>
    </row>
    <row r="109">
      <c r="A109" s="35" t="s">
        <v>55</v>
      </c>
      <c r="B109" s="43"/>
      <c r="C109" s="44"/>
      <c r="D109" s="44"/>
      <c r="E109" s="50" t="s">
        <v>48</v>
      </c>
      <c r="F109" s="44"/>
      <c r="G109" s="44"/>
      <c r="H109" s="44"/>
      <c r="I109" s="44"/>
      <c r="J109" s="45"/>
    </row>
    <row r="110">
      <c r="A110" s="35" t="s">
        <v>46</v>
      </c>
      <c r="B110" s="35">
        <v>31</v>
      </c>
      <c r="C110" s="36" t="s">
        <v>669</v>
      </c>
      <c r="D110" s="35" t="s">
        <v>48</v>
      </c>
      <c r="E110" s="37" t="s">
        <v>670</v>
      </c>
      <c r="F110" s="38" t="s">
        <v>79</v>
      </c>
      <c r="G110" s="39">
        <v>16</v>
      </c>
      <c r="H110" s="40">
        <v>0</v>
      </c>
      <c r="I110" s="41">
        <f>ROUND(G110*H110,P4)</f>
        <v>0</v>
      </c>
      <c r="J110" s="38" t="s">
        <v>600</v>
      </c>
      <c r="O110" s="42">
        <f>I110*0.21</f>
        <v>0</v>
      </c>
      <c r="P110">
        <v>3</v>
      </c>
    </row>
    <row r="111">
      <c r="A111" s="35" t="s">
        <v>51</v>
      </c>
      <c r="B111" s="43"/>
      <c r="C111" s="44"/>
      <c r="D111" s="44"/>
      <c r="E111" s="37" t="s">
        <v>670</v>
      </c>
      <c r="F111" s="44"/>
      <c r="G111" s="44"/>
      <c r="H111" s="44"/>
      <c r="I111" s="44"/>
      <c r="J111" s="45"/>
    </row>
    <row r="112" ht="28.8">
      <c r="A112" s="35" t="s">
        <v>53</v>
      </c>
      <c r="B112" s="43"/>
      <c r="C112" s="44"/>
      <c r="D112" s="44"/>
      <c r="E112" s="46" t="s">
        <v>671</v>
      </c>
      <c r="F112" s="44"/>
      <c r="G112" s="44"/>
      <c r="H112" s="44"/>
      <c r="I112" s="44"/>
      <c r="J112" s="45"/>
    </row>
    <row r="113">
      <c r="A113" s="35" t="s">
        <v>55</v>
      </c>
      <c r="B113" s="43"/>
      <c r="C113" s="44"/>
      <c r="D113" s="44"/>
      <c r="E113" s="50" t="s">
        <v>48</v>
      </c>
      <c r="F113" s="44"/>
      <c r="G113" s="44"/>
      <c r="H113" s="44"/>
      <c r="I113" s="44"/>
      <c r="J113" s="45"/>
    </row>
    <row r="114" ht="28.8">
      <c r="A114" s="35" t="s">
        <v>46</v>
      </c>
      <c r="B114" s="35">
        <v>32</v>
      </c>
      <c r="C114" s="36" t="s">
        <v>672</v>
      </c>
      <c r="D114" s="35" t="s">
        <v>48</v>
      </c>
      <c r="E114" s="37" t="s">
        <v>673</v>
      </c>
      <c r="F114" s="38" t="s">
        <v>149</v>
      </c>
      <c r="G114" s="39">
        <v>145</v>
      </c>
      <c r="H114" s="40">
        <v>0</v>
      </c>
      <c r="I114" s="41">
        <f>ROUND(G114*H114,P4)</f>
        <v>0</v>
      </c>
      <c r="J114" s="38" t="s">
        <v>600</v>
      </c>
      <c r="O114" s="42">
        <f>I114*0.21</f>
        <v>0</v>
      </c>
      <c r="P114">
        <v>3</v>
      </c>
    </row>
    <row r="115" ht="28.8">
      <c r="A115" s="35" t="s">
        <v>51</v>
      </c>
      <c r="B115" s="43"/>
      <c r="C115" s="44"/>
      <c r="D115" s="44"/>
      <c r="E115" s="37" t="s">
        <v>673</v>
      </c>
      <c r="F115" s="44"/>
      <c r="G115" s="44"/>
      <c r="H115" s="44"/>
      <c r="I115" s="44"/>
      <c r="J115" s="45"/>
    </row>
    <row r="116" ht="72">
      <c r="A116" s="35" t="s">
        <v>53</v>
      </c>
      <c r="B116" s="43"/>
      <c r="C116" s="44"/>
      <c r="D116" s="44"/>
      <c r="E116" s="46" t="s">
        <v>674</v>
      </c>
      <c r="F116" s="44"/>
      <c r="G116" s="44"/>
      <c r="H116" s="44"/>
      <c r="I116" s="44"/>
      <c r="J116" s="45"/>
    </row>
    <row r="117">
      <c r="A117" s="35" t="s">
        <v>55</v>
      </c>
      <c r="B117" s="43"/>
      <c r="C117" s="44"/>
      <c r="D117" s="44"/>
      <c r="E117" s="50" t="s">
        <v>48</v>
      </c>
      <c r="F117" s="44"/>
      <c r="G117" s="44"/>
      <c r="H117" s="44"/>
      <c r="I117" s="44"/>
      <c r="J117" s="45"/>
    </row>
    <row r="118" ht="43.2">
      <c r="A118" s="35" t="s">
        <v>46</v>
      </c>
      <c r="B118" s="35">
        <v>33</v>
      </c>
      <c r="C118" s="36" t="s">
        <v>675</v>
      </c>
      <c r="D118" s="35" t="s">
        <v>48</v>
      </c>
      <c r="E118" s="37" t="s">
        <v>676</v>
      </c>
      <c r="F118" s="38" t="s">
        <v>149</v>
      </c>
      <c r="G118" s="39">
        <v>4</v>
      </c>
      <c r="H118" s="40">
        <v>0</v>
      </c>
      <c r="I118" s="41">
        <f>ROUND(G118*H118,P4)</f>
        <v>0</v>
      </c>
      <c r="J118" s="38" t="s">
        <v>600</v>
      </c>
      <c r="O118" s="42">
        <f>I118*0.21</f>
        <v>0</v>
      </c>
      <c r="P118">
        <v>3</v>
      </c>
    </row>
    <row r="119" ht="43.2">
      <c r="A119" s="35" t="s">
        <v>51</v>
      </c>
      <c r="B119" s="43"/>
      <c r="C119" s="44"/>
      <c r="D119" s="44"/>
      <c r="E119" s="37" t="s">
        <v>677</v>
      </c>
      <c r="F119" s="44"/>
      <c r="G119" s="44"/>
      <c r="H119" s="44"/>
      <c r="I119" s="44"/>
      <c r="J119" s="45"/>
    </row>
    <row r="120" ht="43.2">
      <c r="A120" s="35" t="s">
        <v>53</v>
      </c>
      <c r="B120" s="43"/>
      <c r="C120" s="44"/>
      <c r="D120" s="44"/>
      <c r="E120" s="46" t="s">
        <v>678</v>
      </c>
      <c r="F120" s="44"/>
      <c r="G120" s="44"/>
      <c r="H120" s="44"/>
      <c r="I120" s="44"/>
      <c r="J120" s="45"/>
    </row>
    <row r="121">
      <c r="A121" s="35" t="s">
        <v>55</v>
      </c>
      <c r="B121" s="43"/>
      <c r="C121" s="44"/>
      <c r="D121" s="44"/>
      <c r="E121" s="50" t="s">
        <v>48</v>
      </c>
      <c r="F121" s="44"/>
      <c r="G121" s="44"/>
      <c r="H121" s="44"/>
      <c r="I121" s="44"/>
      <c r="J121" s="45"/>
    </row>
    <row r="122" ht="43.2">
      <c r="A122" s="35" t="s">
        <v>46</v>
      </c>
      <c r="B122" s="35">
        <v>34</v>
      </c>
      <c r="C122" s="36" t="s">
        <v>675</v>
      </c>
      <c r="D122" s="35" t="s">
        <v>121</v>
      </c>
      <c r="E122" s="37" t="s">
        <v>676</v>
      </c>
      <c r="F122" s="38" t="s">
        <v>149</v>
      </c>
      <c r="G122" s="39">
        <v>70</v>
      </c>
      <c r="H122" s="40">
        <v>0</v>
      </c>
      <c r="I122" s="41">
        <f>ROUND(G122*H122,P4)</f>
        <v>0</v>
      </c>
      <c r="J122" s="38" t="s">
        <v>600</v>
      </c>
      <c r="O122" s="42">
        <f>I122*0.21</f>
        <v>0</v>
      </c>
      <c r="P122">
        <v>3</v>
      </c>
    </row>
    <row r="123" ht="43.2">
      <c r="A123" s="35" t="s">
        <v>51</v>
      </c>
      <c r="B123" s="43"/>
      <c r="C123" s="44"/>
      <c r="D123" s="44"/>
      <c r="E123" s="37" t="s">
        <v>677</v>
      </c>
      <c r="F123" s="44"/>
      <c r="G123" s="44"/>
      <c r="H123" s="44"/>
      <c r="I123" s="44"/>
      <c r="J123" s="45"/>
    </row>
    <row r="124" ht="43.2">
      <c r="A124" s="35" t="s">
        <v>53</v>
      </c>
      <c r="B124" s="43"/>
      <c r="C124" s="44"/>
      <c r="D124" s="44"/>
      <c r="E124" s="46" t="s">
        <v>679</v>
      </c>
      <c r="F124" s="44"/>
      <c r="G124" s="44"/>
      <c r="H124" s="44"/>
      <c r="I124" s="44"/>
      <c r="J124" s="45"/>
    </row>
    <row r="125">
      <c r="A125" s="35" t="s">
        <v>55</v>
      </c>
      <c r="B125" s="43"/>
      <c r="C125" s="44"/>
      <c r="D125" s="44"/>
      <c r="E125" s="50" t="s">
        <v>48</v>
      </c>
      <c r="F125" s="44"/>
      <c r="G125" s="44"/>
      <c r="H125" s="44"/>
      <c r="I125" s="44"/>
      <c r="J125" s="45"/>
    </row>
    <row r="126" ht="43.2">
      <c r="A126" s="35" t="s">
        <v>46</v>
      </c>
      <c r="B126" s="35">
        <v>35</v>
      </c>
      <c r="C126" s="36" t="s">
        <v>680</v>
      </c>
      <c r="D126" s="35" t="s">
        <v>48</v>
      </c>
      <c r="E126" s="37" t="s">
        <v>681</v>
      </c>
      <c r="F126" s="38" t="s">
        <v>149</v>
      </c>
      <c r="G126" s="39">
        <v>55</v>
      </c>
      <c r="H126" s="40">
        <v>0</v>
      </c>
      <c r="I126" s="41">
        <f>ROUND(G126*H126,P4)</f>
        <v>0</v>
      </c>
      <c r="J126" s="38" t="s">
        <v>600</v>
      </c>
      <c r="O126" s="42">
        <f>I126*0.21</f>
        <v>0</v>
      </c>
      <c r="P126">
        <v>3</v>
      </c>
    </row>
    <row r="127" ht="43.2">
      <c r="A127" s="35" t="s">
        <v>51</v>
      </c>
      <c r="B127" s="43"/>
      <c r="C127" s="44"/>
      <c r="D127" s="44"/>
      <c r="E127" s="37" t="s">
        <v>681</v>
      </c>
      <c r="F127" s="44"/>
      <c r="G127" s="44"/>
      <c r="H127" s="44"/>
      <c r="I127" s="44"/>
      <c r="J127" s="45"/>
    </row>
    <row r="128" ht="43.2">
      <c r="A128" s="35" t="s">
        <v>53</v>
      </c>
      <c r="B128" s="43"/>
      <c r="C128" s="44"/>
      <c r="D128" s="44"/>
      <c r="E128" s="46" t="s">
        <v>682</v>
      </c>
      <c r="F128" s="44"/>
      <c r="G128" s="44"/>
      <c r="H128" s="44"/>
      <c r="I128" s="44"/>
      <c r="J128" s="45"/>
    </row>
    <row r="129">
      <c r="A129" s="35" t="s">
        <v>55</v>
      </c>
      <c r="B129" s="43"/>
      <c r="C129" s="44"/>
      <c r="D129" s="44"/>
      <c r="E129" s="50" t="s">
        <v>48</v>
      </c>
      <c r="F129" s="44"/>
      <c r="G129" s="44"/>
      <c r="H129" s="44"/>
      <c r="I129" s="44"/>
      <c r="J129" s="45"/>
    </row>
    <row r="130" ht="43.2">
      <c r="A130" s="35" t="s">
        <v>46</v>
      </c>
      <c r="B130" s="35">
        <v>36</v>
      </c>
      <c r="C130" s="36" t="s">
        <v>680</v>
      </c>
      <c r="D130" s="35" t="s">
        <v>121</v>
      </c>
      <c r="E130" s="37" t="s">
        <v>681</v>
      </c>
      <c r="F130" s="38" t="s">
        <v>149</v>
      </c>
      <c r="G130" s="39">
        <v>120</v>
      </c>
      <c r="H130" s="40">
        <v>0</v>
      </c>
      <c r="I130" s="41">
        <f>ROUND(G130*H130,P4)</f>
        <v>0</v>
      </c>
      <c r="J130" s="38" t="s">
        <v>600</v>
      </c>
      <c r="O130" s="42">
        <f>I130*0.21</f>
        <v>0</v>
      </c>
      <c r="P130">
        <v>3</v>
      </c>
    </row>
    <row r="131" ht="43.2">
      <c r="A131" s="35" t="s">
        <v>51</v>
      </c>
      <c r="B131" s="43"/>
      <c r="C131" s="44"/>
      <c r="D131" s="44"/>
      <c r="E131" s="37" t="s">
        <v>681</v>
      </c>
      <c r="F131" s="44"/>
      <c r="G131" s="44"/>
      <c r="H131" s="44"/>
      <c r="I131" s="44"/>
      <c r="J131" s="45"/>
    </row>
    <row r="132" ht="259.2">
      <c r="A132" s="35" t="s">
        <v>53</v>
      </c>
      <c r="B132" s="43"/>
      <c r="C132" s="44"/>
      <c r="D132" s="44"/>
      <c r="E132" s="46" t="s">
        <v>683</v>
      </c>
      <c r="F132" s="44"/>
      <c r="G132" s="44"/>
      <c r="H132" s="44"/>
      <c r="I132" s="44"/>
      <c r="J132" s="45"/>
    </row>
    <row r="133">
      <c r="A133" s="35" t="s">
        <v>55</v>
      </c>
      <c r="B133" s="43"/>
      <c r="C133" s="44"/>
      <c r="D133" s="44"/>
      <c r="E133" s="50" t="s">
        <v>48</v>
      </c>
      <c r="F133" s="44"/>
      <c r="G133" s="44"/>
      <c r="H133" s="44"/>
      <c r="I133" s="44"/>
      <c r="J133" s="45"/>
    </row>
    <row r="134" ht="43.2">
      <c r="A134" s="35" t="s">
        <v>46</v>
      </c>
      <c r="B134" s="35">
        <v>37</v>
      </c>
      <c r="C134" s="36" t="s">
        <v>684</v>
      </c>
      <c r="D134" s="35" t="s">
        <v>48</v>
      </c>
      <c r="E134" s="37" t="s">
        <v>685</v>
      </c>
      <c r="F134" s="38" t="s">
        <v>149</v>
      </c>
      <c r="G134" s="39">
        <v>15</v>
      </c>
      <c r="H134" s="40">
        <v>0</v>
      </c>
      <c r="I134" s="41">
        <f>ROUND(G134*H134,P4)</f>
        <v>0</v>
      </c>
      <c r="J134" s="38" t="s">
        <v>600</v>
      </c>
      <c r="O134" s="42">
        <f>I134*0.21</f>
        <v>0</v>
      </c>
      <c r="P134">
        <v>3</v>
      </c>
    </row>
    <row r="135" ht="43.2">
      <c r="A135" s="35" t="s">
        <v>51</v>
      </c>
      <c r="B135" s="43"/>
      <c r="C135" s="44"/>
      <c r="D135" s="44"/>
      <c r="E135" s="37" t="s">
        <v>685</v>
      </c>
      <c r="F135" s="44"/>
      <c r="G135" s="44"/>
      <c r="H135" s="44"/>
      <c r="I135" s="44"/>
      <c r="J135" s="45"/>
    </row>
    <row r="136" ht="57.6">
      <c r="A136" s="35" t="s">
        <v>53</v>
      </c>
      <c r="B136" s="43"/>
      <c r="C136" s="44"/>
      <c r="D136" s="44"/>
      <c r="E136" s="46" t="s">
        <v>686</v>
      </c>
      <c r="F136" s="44"/>
      <c r="G136" s="44"/>
      <c r="H136" s="44"/>
      <c r="I136" s="44"/>
      <c r="J136" s="45"/>
    </row>
    <row r="137">
      <c r="A137" s="35" t="s">
        <v>55</v>
      </c>
      <c r="B137" s="43"/>
      <c r="C137" s="44"/>
      <c r="D137" s="44"/>
      <c r="E137" s="50" t="s">
        <v>48</v>
      </c>
      <c r="F137" s="44"/>
      <c r="G137" s="44"/>
      <c r="H137" s="44"/>
      <c r="I137" s="44"/>
      <c r="J137" s="45"/>
    </row>
    <row r="138" ht="43.2">
      <c r="A138" s="35" t="s">
        <v>46</v>
      </c>
      <c r="B138" s="35">
        <v>38</v>
      </c>
      <c r="C138" s="36" t="s">
        <v>687</v>
      </c>
      <c r="D138" s="35" t="s">
        <v>48</v>
      </c>
      <c r="E138" s="37" t="s">
        <v>688</v>
      </c>
      <c r="F138" s="38" t="s">
        <v>149</v>
      </c>
      <c r="G138" s="39">
        <v>165</v>
      </c>
      <c r="H138" s="40">
        <v>0</v>
      </c>
      <c r="I138" s="41">
        <f>ROUND(G138*H138,P4)</f>
        <v>0</v>
      </c>
      <c r="J138" s="38" t="s">
        <v>600</v>
      </c>
      <c r="O138" s="42">
        <f>I138*0.21</f>
        <v>0</v>
      </c>
      <c r="P138">
        <v>3</v>
      </c>
    </row>
    <row r="139" ht="43.2">
      <c r="A139" s="35" t="s">
        <v>51</v>
      </c>
      <c r="B139" s="43"/>
      <c r="C139" s="44"/>
      <c r="D139" s="44"/>
      <c r="E139" s="37" t="s">
        <v>688</v>
      </c>
      <c r="F139" s="44"/>
      <c r="G139" s="44"/>
      <c r="H139" s="44"/>
      <c r="I139" s="44"/>
      <c r="J139" s="45"/>
    </row>
    <row r="140" ht="259.2">
      <c r="A140" s="35" t="s">
        <v>53</v>
      </c>
      <c r="B140" s="43"/>
      <c r="C140" s="44"/>
      <c r="D140" s="44"/>
      <c r="E140" s="46" t="s">
        <v>689</v>
      </c>
      <c r="F140" s="44"/>
      <c r="G140" s="44"/>
      <c r="H140" s="44"/>
      <c r="I140" s="44"/>
      <c r="J140" s="45"/>
    </row>
    <row r="141">
      <c r="A141" s="35" t="s">
        <v>55</v>
      </c>
      <c r="B141" s="43"/>
      <c r="C141" s="44"/>
      <c r="D141" s="44"/>
      <c r="E141" s="50" t="s">
        <v>48</v>
      </c>
      <c r="F141" s="44"/>
      <c r="G141" s="44"/>
      <c r="H141" s="44"/>
      <c r="I141" s="44"/>
      <c r="J141" s="45"/>
    </row>
    <row r="142" ht="43.2">
      <c r="A142" s="35" t="s">
        <v>46</v>
      </c>
      <c r="B142" s="35">
        <v>39</v>
      </c>
      <c r="C142" s="36" t="s">
        <v>690</v>
      </c>
      <c r="D142" s="35" t="s">
        <v>48</v>
      </c>
      <c r="E142" s="37" t="s">
        <v>691</v>
      </c>
      <c r="F142" s="38" t="s">
        <v>149</v>
      </c>
      <c r="G142" s="39">
        <v>120</v>
      </c>
      <c r="H142" s="40">
        <v>0</v>
      </c>
      <c r="I142" s="41">
        <f>ROUND(G142*H142,P4)</f>
        <v>0</v>
      </c>
      <c r="J142" s="38" t="s">
        <v>600</v>
      </c>
      <c r="O142" s="42">
        <f>I142*0.21</f>
        <v>0</v>
      </c>
      <c r="P142">
        <v>3</v>
      </c>
    </row>
    <row r="143" ht="43.2">
      <c r="A143" s="35" t="s">
        <v>51</v>
      </c>
      <c r="B143" s="43"/>
      <c r="C143" s="44"/>
      <c r="D143" s="44"/>
      <c r="E143" s="37" t="s">
        <v>691</v>
      </c>
      <c r="F143" s="44"/>
      <c r="G143" s="44"/>
      <c r="H143" s="44"/>
      <c r="I143" s="44"/>
      <c r="J143" s="45"/>
    </row>
    <row r="144" ht="43.2">
      <c r="A144" s="35" t="s">
        <v>53</v>
      </c>
      <c r="B144" s="43"/>
      <c r="C144" s="44"/>
      <c r="D144" s="44"/>
      <c r="E144" s="46" t="s">
        <v>692</v>
      </c>
      <c r="F144" s="44"/>
      <c r="G144" s="44"/>
      <c r="H144" s="44"/>
      <c r="I144" s="44"/>
      <c r="J144" s="45"/>
    </row>
    <row r="145">
      <c r="A145" s="35" t="s">
        <v>55</v>
      </c>
      <c r="B145" s="43"/>
      <c r="C145" s="44"/>
      <c r="D145" s="44"/>
      <c r="E145" s="50" t="s">
        <v>48</v>
      </c>
      <c r="F145" s="44"/>
      <c r="G145" s="44"/>
      <c r="H145" s="44"/>
      <c r="I145" s="44"/>
      <c r="J145" s="45"/>
    </row>
    <row r="146" ht="43.2">
      <c r="A146" s="35" t="s">
        <v>46</v>
      </c>
      <c r="B146" s="35">
        <v>40</v>
      </c>
      <c r="C146" s="36" t="s">
        <v>693</v>
      </c>
      <c r="D146" s="35" t="s">
        <v>48</v>
      </c>
      <c r="E146" s="37" t="s">
        <v>694</v>
      </c>
      <c r="F146" s="38" t="s">
        <v>149</v>
      </c>
      <c r="G146" s="39">
        <v>385</v>
      </c>
      <c r="H146" s="40">
        <v>0</v>
      </c>
      <c r="I146" s="41">
        <f>ROUND(G146*H146,P4)</f>
        <v>0</v>
      </c>
      <c r="J146" s="38" t="s">
        <v>600</v>
      </c>
      <c r="O146" s="42">
        <f>I146*0.21</f>
        <v>0</v>
      </c>
      <c r="P146">
        <v>3</v>
      </c>
    </row>
    <row r="147" ht="43.2">
      <c r="A147" s="35" t="s">
        <v>51</v>
      </c>
      <c r="B147" s="43"/>
      <c r="C147" s="44"/>
      <c r="D147" s="44"/>
      <c r="E147" s="37" t="s">
        <v>694</v>
      </c>
      <c r="F147" s="44"/>
      <c r="G147" s="44"/>
      <c r="H147" s="44"/>
      <c r="I147" s="44"/>
      <c r="J147" s="45"/>
    </row>
    <row r="148" ht="43.2">
      <c r="A148" s="35" t="s">
        <v>53</v>
      </c>
      <c r="B148" s="43"/>
      <c r="C148" s="44"/>
      <c r="D148" s="44"/>
      <c r="E148" s="46" t="s">
        <v>695</v>
      </c>
      <c r="F148" s="44"/>
      <c r="G148" s="44"/>
      <c r="H148" s="44"/>
      <c r="I148" s="44"/>
      <c r="J148" s="45"/>
    </row>
    <row r="149">
      <c r="A149" s="35" t="s">
        <v>55</v>
      </c>
      <c r="B149" s="43"/>
      <c r="C149" s="44"/>
      <c r="D149" s="44"/>
      <c r="E149" s="50" t="s">
        <v>48</v>
      </c>
      <c r="F149" s="44"/>
      <c r="G149" s="44"/>
      <c r="H149" s="44"/>
      <c r="I149" s="44"/>
      <c r="J149" s="45"/>
    </row>
    <row r="150" ht="28.8">
      <c r="A150" s="35" t="s">
        <v>46</v>
      </c>
      <c r="B150" s="35">
        <v>41</v>
      </c>
      <c r="C150" s="36" t="s">
        <v>696</v>
      </c>
      <c r="D150" s="35" t="s">
        <v>48</v>
      </c>
      <c r="E150" s="37" t="s">
        <v>697</v>
      </c>
      <c r="F150" s="38" t="s">
        <v>149</v>
      </c>
      <c r="G150" s="39">
        <v>105.5</v>
      </c>
      <c r="H150" s="40">
        <v>0</v>
      </c>
      <c r="I150" s="41">
        <f>ROUND(G150*H150,P4)</f>
        <v>0</v>
      </c>
      <c r="J150" s="38" t="s">
        <v>600</v>
      </c>
      <c r="O150" s="42">
        <f>I150*0.21</f>
        <v>0</v>
      </c>
      <c r="P150">
        <v>3</v>
      </c>
    </row>
    <row r="151" ht="28.8">
      <c r="A151" s="35" t="s">
        <v>51</v>
      </c>
      <c r="B151" s="43"/>
      <c r="C151" s="44"/>
      <c r="D151" s="44"/>
      <c r="E151" s="37" t="s">
        <v>697</v>
      </c>
      <c r="F151" s="44"/>
      <c r="G151" s="44"/>
      <c r="H151" s="44"/>
      <c r="I151" s="44"/>
      <c r="J151" s="45"/>
    </row>
    <row r="152" ht="86.4">
      <c r="A152" s="35" t="s">
        <v>53</v>
      </c>
      <c r="B152" s="43"/>
      <c r="C152" s="44"/>
      <c r="D152" s="44"/>
      <c r="E152" s="46" t="s">
        <v>698</v>
      </c>
      <c r="F152" s="44"/>
      <c r="G152" s="44"/>
      <c r="H152" s="44"/>
      <c r="I152" s="44"/>
      <c r="J152" s="45"/>
    </row>
    <row r="153">
      <c r="A153" s="35" t="s">
        <v>55</v>
      </c>
      <c r="B153" s="43"/>
      <c r="C153" s="44"/>
      <c r="D153" s="44"/>
      <c r="E153" s="50" t="s">
        <v>48</v>
      </c>
      <c r="F153" s="44"/>
      <c r="G153" s="44"/>
      <c r="H153" s="44"/>
      <c r="I153" s="44"/>
      <c r="J153" s="45"/>
    </row>
    <row r="154">
      <c r="A154" s="35" t="s">
        <v>46</v>
      </c>
      <c r="B154" s="35">
        <v>87</v>
      </c>
      <c r="C154" s="36" t="s">
        <v>699</v>
      </c>
      <c r="D154" s="35" t="s">
        <v>48</v>
      </c>
      <c r="E154" s="37" t="s">
        <v>700</v>
      </c>
      <c r="F154" s="38" t="s">
        <v>149</v>
      </c>
      <c r="G154" s="39">
        <v>8</v>
      </c>
      <c r="H154" s="40">
        <v>0</v>
      </c>
      <c r="I154" s="41">
        <f>ROUND(G154*H154,P4)</f>
        <v>0</v>
      </c>
      <c r="J154" s="38" t="s">
        <v>600</v>
      </c>
      <c r="O154" s="42">
        <f>I154*0.21</f>
        <v>0</v>
      </c>
      <c r="P154">
        <v>3</v>
      </c>
    </row>
    <row r="155">
      <c r="A155" s="35" t="s">
        <v>51</v>
      </c>
      <c r="B155" s="43"/>
      <c r="C155" s="44"/>
      <c r="D155" s="44"/>
      <c r="E155" s="37" t="s">
        <v>700</v>
      </c>
      <c r="F155" s="44"/>
      <c r="G155" s="44"/>
      <c r="H155" s="44"/>
      <c r="I155" s="44"/>
      <c r="J155" s="45"/>
    </row>
    <row r="156" ht="43.2">
      <c r="A156" s="35" t="s">
        <v>53</v>
      </c>
      <c r="B156" s="43"/>
      <c r="C156" s="44"/>
      <c r="D156" s="44"/>
      <c r="E156" s="46" t="s">
        <v>654</v>
      </c>
      <c r="F156" s="44"/>
      <c r="G156" s="44"/>
      <c r="H156" s="44"/>
      <c r="I156" s="44"/>
      <c r="J156" s="45"/>
    </row>
    <row r="157">
      <c r="A157" s="35" t="s">
        <v>55</v>
      </c>
      <c r="B157" s="43"/>
      <c r="C157" s="44"/>
      <c r="D157" s="44"/>
      <c r="E157" s="50" t="s">
        <v>48</v>
      </c>
      <c r="F157" s="44"/>
      <c r="G157" s="44"/>
      <c r="H157" s="44"/>
      <c r="I157" s="44"/>
      <c r="J157" s="45"/>
    </row>
    <row r="158" ht="28.8">
      <c r="A158" s="35" t="s">
        <v>46</v>
      </c>
      <c r="B158" s="35">
        <v>91</v>
      </c>
      <c r="C158" s="36" t="s">
        <v>701</v>
      </c>
      <c r="D158" s="35" t="s">
        <v>48</v>
      </c>
      <c r="E158" s="37" t="s">
        <v>702</v>
      </c>
      <c r="F158" s="38" t="s">
        <v>149</v>
      </c>
      <c r="G158" s="39">
        <v>57.75</v>
      </c>
      <c r="H158" s="40">
        <v>0</v>
      </c>
      <c r="I158" s="41">
        <f>ROUND(G158*H158,P4)</f>
        <v>0</v>
      </c>
      <c r="J158" s="38" t="s">
        <v>653</v>
      </c>
      <c r="O158" s="42">
        <f>I158*0.21</f>
        <v>0</v>
      </c>
      <c r="P158">
        <v>3</v>
      </c>
    </row>
    <row r="159" ht="28.8">
      <c r="A159" s="35" t="s">
        <v>51</v>
      </c>
      <c r="B159" s="43"/>
      <c r="C159" s="44"/>
      <c r="D159" s="44"/>
      <c r="E159" s="37" t="s">
        <v>702</v>
      </c>
      <c r="F159" s="44"/>
      <c r="G159" s="44"/>
      <c r="H159" s="44"/>
      <c r="I159" s="44"/>
      <c r="J159" s="45"/>
    </row>
    <row r="160" ht="43.2">
      <c r="A160" s="35" t="s">
        <v>53</v>
      </c>
      <c r="B160" s="43"/>
      <c r="C160" s="44"/>
      <c r="D160" s="44"/>
      <c r="E160" s="46" t="s">
        <v>703</v>
      </c>
      <c r="F160" s="44"/>
      <c r="G160" s="44"/>
      <c r="H160" s="44"/>
      <c r="I160" s="44"/>
      <c r="J160" s="45"/>
    </row>
    <row r="161">
      <c r="A161" s="35" t="s">
        <v>55</v>
      </c>
      <c r="B161" s="43"/>
      <c r="C161" s="44"/>
      <c r="D161" s="44"/>
      <c r="E161" s="50" t="s">
        <v>48</v>
      </c>
      <c r="F161" s="44"/>
      <c r="G161" s="44"/>
      <c r="H161" s="44"/>
      <c r="I161" s="44"/>
      <c r="J161" s="45"/>
    </row>
    <row r="162" ht="28.8">
      <c r="A162" s="35" t="s">
        <v>46</v>
      </c>
      <c r="B162" s="35">
        <v>92</v>
      </c>
      <c r="C162" s="36" t="s">
        <v>704</v>
      </c>
      <c r="D162" s="35" t="s">
        <v>48</v>
      </c>
      <c r="E162" s="37" t="s">
        <v>705</v>
      </c>
      <c r="F162" s="38" t="s">
        <v>149</v>
      </c>
      <c r="G162" s="39">
        <v>126</v>
      </c>
      <c r="H162" s="40">
        <v>0</v>
      </c>
      <c r="I162" s="41">
        <f>ROUND(G162*H162,P4)</f>
        <v>0</v>
      </c>
      <c r="J162" s="38" t="s">
        <v>653</v>
      </c>
      <c r="O162" s="42">
        <f>I162*0.21</f>
        <v>0</v>
      </c>
      <c r="P162">
        <v>3</v>
      </c>
    </row>
    <row r="163" ht="28.8">
      <c r="A163" s="35" t="s">
        <v>51</v>
      </c>
      <c r="B163" s="43"/>
      <c r="C163" s="44"/>
      <c r="D163" s="44"/>
      <c r="E163" s="37" t="s">
        <v>705</v>
      </c>
      <c r="F163" s="44"/>
      <c r="G163" s="44"/>
      <c r="H163" s="44"/>
      <c r="I163" s="44"/>
      <c r="J163" s="45"/>
    </row>
    <row r="164" ht="43.2">
      <c r="A164" s="35" t="s">
        <v>53</v>
      </c>
      <c r="B164" s="43"/>
      <c r="C164" s="44"/>
      <c r="D164" s="44"/>
      <c r="E164" s="46" t="s">
        <v>706</v>
      </c>
      <c r="F164" s="44"/>
      <c r="G164" s="44"/>
      <c r="H164" s="44"/>
      <c r="I164" s="44"/>
      <c r="J164" s="45"/>
    </row>
    <row r="165">
      <c r="A165" s="35" t="s">
        <v>55</v>
      </c>
      <c r="B165" s="43"/>
      <c r="C165" s="44"/>
      <c r="D165" s="44"/>
      <c r="E165" s="50" t="s">
        <v>48</v>
      </c>
      <c r="F165" s="44"/>
      <c r="G165" s="44"/>
      <c r="H165" s="44"/>
      <c r="I165" s="44"/>
      <c r="J165" s="45"/>
    </row>
    <row r="166" ht="28.8">
      <c r="A166" s="35" t="s">
        <v>46</v>
      </c>
      <c r="B166" s="35">
        <v>93</v>
      </c>
      <c r="C166" s="36" t="s">
        <v>707</v>
      </c>
      <c r="D166" s="35" t="s">
        <v>48</v>
      </c>
      <c r="E166" s="37" t="s">
        <v>708</v>
      </c>
      <c r="F166" s="38" t="s">
        <v>149</v>
      </c>
      <c r="G166" s="39">
        <v>404.25</v>
      </c>
      <c r="H166" s="40">
        <v>0</v>
      </c>
      <c r="I166" s="41">
        <f>ROUND(G166*H166,P4)</f>
        <v>0</v>
      </c>
      <c r="J166" s="38" t="s">
        <v>653</v>
      </c>
      <c r="O166" s="42">
        <f>I166*0.21</f>
        <v>0</v>
      </c>
      <c r="P166">
        <v>3</v>
      </c>
    </row>
    <row r="167" ht="28.8">
      <c r="A167" s="35" t="s">
        <v>51</v>
      </c>
      <c r="B167" s="43"/>
      <c r="C167" s="44"/>
      <c r="D167" s="44"/>
      <c r="E167" s="37" t="s">
        <v>708</v>
      </c>
      <c r="F167" s="44"/>
      <c r="G167" s="44"/>
      <c r="H167" s="44"/>
      <c r="I167" s="44"/>
      <c r="J167" s="45"/>
    </row>
    <row r="168" ht="43.2">
      <c r="A168" s="35" t="s">
        <v>53</v>
      </c>
      <c r="B168" s="43"/>
      <c r="C168" s="44"/>
      <c r="D168" s="44"/>
      <c r="E168" s="46" t="s">
        <v>709</v>
      </c>
      <c r="F168" s="44"/>
      <c r="G168" s="44"/>
      <c r="H168" s="44"/>
      <c r="I168" s="44"/>
      <c r="J168" s="45"/>
    </row>
    <row r="169">
      <c r="A169" s="35" t="s">
        <v>55</v>
      </c>
      <c r="B169" s="43"/>
      <c r="C169" s="44"/>
      <c r="D169" s="44"/>
      <c r="E169" s="50" t="s">
        <v>48</v>
      </c>
      <c r="F169" s="44"/>
      <c r="G169" s="44"/>
      <c r="H169" s="44"/>
      <c r="I169" s="44"/>
      <c r="J169" s="45"/>
    </row>
    <row r="170">
      <c r="A170" s="35" t="s">
        <v>46</v>
      </c>
      <c r="B170" s="35">
        <v>94</v>
      </c>
      <c r="C170" s="36" t="s">
        <v>710</v>
      </c>
      <c r="D170" s="35" t="s">
        <v>48</v>
      </c>
      <c r="E170" s="37" t="s">
        <v>711</v>
      </c>
      <c r="F170" s="38" t="s">
        <v>149</v>
      </c>
      <c r="G170" s="39">
        <v>15.75</v>
      </c>
      <c r="H170" s="40">
        <v>0</v>
      </c>
      <c r="I170" s="41">
        <f>ROUND(G170*H170,P4)</f>
        <v>0</v>
      </c>
      <c r="J170" s="38" t="s">
        <v>600</v>
      </c>
      <c r="O170" s="42">
        <f>I170*0.21</f>
        <v>0</v>
      </c>
      <c r="P170">
        <v>3</v>
      </c>
    </row>
    <row r="171">
      <c r="A171" s="35" t="s">
        <v>51</v>
      </c>
      <c r="B171" s="43"/>
      <c r="C171" s="44"/>
      <c r="D171" s="44"/>
      <c r="E171" s="37" t="s">
        <v>711</v>
      </c>
      <c r="F171" s="44"/>
      <c r="G171" s="44"/>
      <c r="H171" s="44"/>
      <c r="I171" s="44"/>
      <c r="J171" s="45"/>
    </row>
    <row r="172" ht="57.6">
      <c r="A172" s="35" t="s">
        <v>53</v>
      </c>
      <c r="B172" s="43"/>
      <c r="C172" s="44"/>
      <c r="D172" s="44"/>
      <c r="E172" s="46" t="s">
        <v>712</v>
      </c>
      <c r="F172" s="44"/>
      <c r="G172" s="44"/>
      <c r="H172" s="44"/>
      <c r="I172" s="44"/>
      <c r="J172" s="45"/>
    </row>
    <row r="173">
      <c r="A173" s="35" t="s">
        <v>55</v>
      </c>
      <c r="B173" s="43"/>
      <c r="C173" s="44"/>
      <c r="D173" s="44"/>
      <c r="E173" s="50" t="s">
        <v>48</v>
      </c>
      <c r="F173" s="44"/>
      <c r="G173" s="44"/>
      <c r="H173" s="44"/>
      <c r="I173" s="44"/>
      <c r="J173" s="45"/>
    </row>
    <row r="174">
      <c r="A174" s="35" t="s">
        <v>46</v>
      </c>
      <c r="B174" s="35">
        <v>98</v>
      </c>
      <c r="C174" s="36" t="s">
        <v>713</v>
      </c>
      <c r="D174" s="35" t="s">
        <v>48</v>
      </c>
      <c r="E174" s="37" t="s">
        <v>714</v>
      </c>
      <c r="F174" s="38" t="s">
        <v>149</v>
      </c>
      <c r="G174" s="39">
        <v>4</v>
      </c>
      <c r="H174" s="40">
        <v>0</v>
      </c>
      <c r="I174" s="41">
        <f>ROUND(G174*H174,P4)</f>
        <v>0</v>
      </c>
      <c r="J174" s="38" t="s">
        <v>600</v>
      </c>
      <c r="O174" s="42">
        <f>I174*0.21</f>
        <v>0</v>
      </c>
      <c r="P174">
        <v>3</v>
      </c>
    </row>
    <row r="175">
      <c r="A175" s="35" t="s">
        <v>51</v>
      </c>
      <c r="B175" s="43"/>
      <c r="C175" s="44"/>
      <c r="D175" s="44"/>
      <c r="E175" s="37" t="s">
        <v>714</v>
      </c>
      <c r="F175" s="44"/>
      <c r="G175" s="44"/>
      <c r="H175" s="44"/>
      <c r="I175" s="44"/>
      <c r="J175" s="45"/>
    </row>
    <row r="176" ht="43.2">
      <c r="A176" s="35" t="s">
        <v>53</v>
      </c>
      <c r="B176" s="43"/>
      <c r="C176" s="44"/>
      <c r="D176" s="44"/>
      <c r="E176" s="46" t="s">
        <v>678</v>
      </c>
      <c r="F176" s="44"/>
      <c r="G176" s="44"/>
      <c r="H176" s="44"/>
      <c r="I176" s="44"/>
      <c r="J176" s="45"/>
    </row>
    <row r="177">
      <c r="A177" s="35" t="s">
        <v>55</v>
      </c>
      <c r="B177" s="43"/>
      <c r="C177" s="44"/>
      <c r="D177" s="44"/>
      <c r="E177" s="50" t="s">
        <v>48</v>
      </c>
      <c r="F177" s="44"/>
      <c r="G177" s="44"/>
      <c r="H177" s="44"/>
      <c r="I177" s="44"/>
      <c r="J177" s="45"/>
    </row>
    <row r="178" ht="28.8">
      <c r="A178" s="35" t="s">
        <v>46</v>
      </c>
      <c r="B178" s="35">
        <v>99</v>
      </c>
      <c r="C178" s="36" t="s">
        <v>715</v>
      </c>
      <c r="D178" s="35" t="s">
        <v>48</v>
      </c>
      <c r="E178" s="37" t="s">
        <v>716</v>
      </c>
      <c r="F178" s="38" t="s">
        <v>149</v>
      </c>
      <c r="G178" s="39">
        <v>73.5</v>
      </c>
      <c r="H178" s="40">
        <v>0</v>
      </c>
      <c r="I178" s="41">
        <f>ROUND(G178*H178,P4)</f>
        <v>0</v>
      </c>
      <c r="J178" s="38" t="s">
        <v>653</v>
      </c>
      <c r="O178" s="42">
        <f>I178*0.21</f>
        <v>0</v>
      </c>
      <c r="P178">
        <v>3</v>
      </c>
    </row>
    <row r="179" ht="28.8">
      <c r="A179" s="35" t="s">
        <v>51</v>
      </c>
      <c r="B179" s="43"/>
      <c r="C179" s="44"/>
      <c r="D179" s="44"/>
      <c r="E179" s="37" t="s">
        <v>716</v>
      </c>
      <c r="F179" s="44"/>
      <c r="G179" s="44"/>
      <c r="H179" s="44"/>
      <c r="I179" s="44"/>
      <c r="J179" s="45"/>
    </row>
    <row r="180" ht="43.2">
      <c r="A180" s="35" t="s">
        <v>53</v>
      </c>
      <c r="B180" s="43"/>
      <c r="C180" s="44"/>
      <c r="D180" s="44"/>
      <c r="E180" s="46" t="s">
        <v>717</v>
      </c>
      <c r="F180" s="44"/>
      <c r="G180" s="44"/>
      <c r="H180" s="44"/>
      <c r="I180" s="44"/>
      <c r="J180" s="45"/>
    </row>
    <row r="181">
      <c r="A181" s="35" t="s">
        <v>55</v>
      </c>
      <c r="B181" s="43"/>
      <c r="C181" s="44"/>
      <c r="D181" s="44"/>
      <c r="E181" s="50" t="s">
        <v>48</v>
      </c>
      <c r="F181" s="44"/>
      <c r="G181" s="44"/>
      <c r="H181" s="44"/>
      <c r="I181" s="44"/>
      <c r="J181" s="45"/>
    </row>
    <row r="182" ht="28.8">
      <c r="A182" s="35" t="s">
        <v>46</v>
      </c>
      <c r="B182" s="35">
        <v>100</v>
      </c>
      <c r="C182" s="36" t="s">
        <v>718</v>
      </c>
      <c r="D182" s="35" t="s">
        <v>48</v>
      </c>
      <c r="E182" s="37" t="s">
        <v>719</v>
      </c>
      <c r="F182" s="38" t="s">
        <v>149</v>
      </c>
      <c r="G182" s="39">
        <v>173.25</v>
      </c>
      <c r="H182" s="40">
        <v>0</v>
      </c>
      <c r="I182" s="41">
        <f>ROUND(G182*H182,P4)</f>
        <v>0</v>
      </c>
      <c r="J182" s="38" t="s">
        <v>653</v>
      </c>
      <c r="O182" s="42">
        <f>I182*0.21</f>
        <v>0</v>
      </c>
      <c r="P182">
        <v>3</v>
      </c>
    </row>
    <row r="183" ht="28.8">
      <c r="A183" s="35" t="s">
        <v>51</v>
      </c>
      <c r="B183" s="43"/>
      <c r="C183" s="44"/>
      <c r="D183" s="44"/>
      <c r="E183" s="37" t="s">
        <v>719</v>
      </c>
      <c r="F183" s="44"/>
      <c r="G183" s="44"/>
      <c r="H183" s="44"/>
      <c r="I183" s="44"/>
      <c r="J183" s="45"/>
    </row>
    <row r="184" ht="273.6">
      <c r="A184" s="35" t="s">
        <v>53</v>
      </c>
      <c r="B184" s="43"/>
      <c r="C184" s="44"/>
      <c r="D184" s="44"/>
      <c r="E184" s="46" t="s">
        <v>720</v>
      </c>
      <c r="F184" s="44"/>
      <c r="G184" s="44"/>
      <c r="H184" s="44"/>
      <c r="I184" s="44"/>
      <c r="J184" s="45"/>
    </row>
    <row r="185">
      <c r="A185" s="35" t="s">
        <v>55</v>
      </c>
      <c r="B185" s="43"/>
      <c r="C185" s="44"/>
      <c r="D185" s="44"/>
      <c r="E185" s="50" t="s">
        <v>48</v>
      </c>
      <c r="F185" s="44"/>
      <c r="G185" s="44"/>
      <c r="H185" s="44"/>
      <c r="I185" s="44"/>
      <c r="J185" s="45"/>
    </row>
    <row r="186" ht="28.8">
      <c r="A186" s="35" t="s">
        <v>46</v>
      </c>
      <c r="B186" s="35">
        <v>101</v>
      </c>
      <c r="C186" s="36" t="s">
        <v>721</v>
      </c>
      <c r="D186" s="35" t="s">
        <v>48</v>
      </c>
      <c r="E186" s="37" t="s">
        <v>722</v>
      </c>
      <c r="F186" s="38" t="s">
        <v>149</v>
      </c>
      <c r="G186" s="39">
        <v>126</v>
      </c>
      <c r="H186" s="40">
        <v>0</v>
      </c>
      <c r="I186" s="41">
        <f>ROUND(G186*H186,P4)</f>
        <v>0</v>
      </c>
      <c r="J186" s="38" t="s">
        <v>653</v>
      </c>
      <c r="O186" s="42">
        <f>I186*0.21</f>
        <v>0</v>
      </c>
      <c r="P186">
        <v>3</v>
      </c>
    </row>
    <row r="187" ht="28.8">
      <c r="A187" s="35" t="s">
        <v>51</v>
      </c>
      <c r="B187" s="43"/>
      <c r="C187" s="44"/>
      <c r="D187" s="44"/>
      <c r="E187" s="37" t="s">
        <v>722</v>
      </c>
      <c r="F187" s="44"/>
      <c r="G187" s="44"/>
      <c r="H187" s="44"/>
      <c r="I187" s="44"/>
      <c r="J187" s="45"/>
    </row>
    <row r="188" ht="273.6">
      <c r="A188" s="35" t="s">
        <v>53</v>
      </c>
      <c r="B188" s="43"/>
      <c r="C188" s="44"/>
      <c r="D188" s="44"/>
      <c r="E188" s="46" t="s">
        <v>723</v>
      </c>
      <c r="F188" s="44"/>
      <c r="G188" s="44"/>
      <c r="H188" s="44"/>
      <c r="I188" s="44"/>
      <c r="J188" s="45"/>
    </row>
    <row r="189">
      <c r="A189" s="35" t="s">
        <v>55</v>
      </c>
      <c r="B189" s="43"/>
      <c r="C189" s="44"/>
      <c r="D189" s="44"/>
      <c r="E189" s="50" t="s">
        <v>48</v>
      </c>
      <c r="F189" s="44"/>
      <c r="G189" s="44"/>
      <c r="H189" s="44"/>
      <c r="I189" s="44"/>
      <c r="J189" s="45"/>
    </row>
    <row r="190" ht="28.8">
      <c r="A190" s="35" t="s">
        <v>46</v>
      </c>
      <c r="B190" s="35">
        <v>111</v>
      </c>
      <c r="C190" s="36" t="s">
        <v>724</v>
      </c>
      <c r="D190" s="35" t="s">
        <v>48</v>
      </c>
      <c r="E190" s="37" t="s">
        <v>725</v>
      </c>
      <c r="F190" s="38" t="s">
        <v>79</v>
      </c>
      <c r="G190" s="39">
        <v>4</v>
      </c>
      <c r="H190" s="40">
        <v>0</v>
      </c>
      <c r="I190" s="41">
        <f>ROUND(G190*H190,P4)</f>
        <v>0</v>
      </c>
      <c r="J190" s="38" t="s">
        <v>600</v>
      </c>
      <c r="O190" s="42">
        <f>I190*0.21</f>
        <v>0</v>
      </c>
      <c r="P190">
        <v>3</v>
      </c>
    </row>
    <row r="191" ht="28.8">
      <c r="A191" s="35" t="s">
        <v>51</v>
      </c>
      <c r="B191" s="43"/>
      <c r="C191" s="44"/>
      <c r="D191" s="44"/>
      <c r="E191" s="37" t="s">
        <v>725</v>
      </c>
      <c r="F191" s="44"/>
      <c r="G191" s="44"/>
      <c r="H191" s="44"/>
      <c r="I191" s="44"/>
      <c r="J191" s="45"/>
    </row>
    <row r="192" ht="57.6">
      <c r="A192" s="35" t="s">
        <v>53</v>
      </c>
      <c r="B192" s="43"/>
      <c r="C192" s="44"/>
      <c r="D192" s="44"/>
      <c r="E192" s="46" t="s">
        <v>660</v>
      </c>
      <c r="F192" s="44"/>
      <c r="G192" s="44"/>
      <c r="H192" s="44"/>
      <c r="I192" s="44"/>
      <c r="J192" s="45"/>
    </row>
    <row r="193">
      <c r="A193" s="35" t="s">
        <v>55</v>
      </c>
      <c r="B193" s="43"/>
      <c r="C193" s="44"/>
      <c r="D193" s="44"/>
      <c r="E193" s="50" t="s">
        <v>48</v>
      </c>
      <c r="F193" s="44"/>
      <c r="G193" s="44"/>
      <c r="H193" s="44"/>
      <c r="I193" s="44"/>
      <c r="J193" s="45"/>
    </row>
    <row r="194">
      <c r="A194" s="35" t="s">
        <v>46</v>
      </c>
      <c r="B194" s="35">
        <v>112</v>
      </c>
      <c r="C194" s="36" t="s">
        <v>726</v>
      </c>
      <c r="D194" s="35" t="s">
        <v>48</v>
      </c>
      <c r="E194" s="37" t="s">
        <v>727</v>
      </c>
      <c r="F194" s="38" t="s">
        <v>193</v>
      </c>
      <c r="G194" s="39">
        <v>58</v>
      </c>
      <c r="H194" s="40">
        <v>0</v>
      </c>
      <c r="I194" s="41">
        <f>ROUND(G194*H194,P4)</f>
        <v>0</v>
      </c>
      <c r="J194" s="38" t="s">
        <v>600</v>
      </c>
      <c r="O194" s="42">
        <f>I194*0.21</f>
        <v>0</v>
      </c>
      <c r="P194">
        <v>3</v>
      </c>
    </row>
    <row r="195">
      <c r="A195" s="35" t="s">
        <v>51</v>
      </c>
      <c r="B195" s="43"/>
      <c r="C195" s="44"/>
      <c r="D195" s="44"/>
      <c r="E195" s="37" t="s">
        <v>727</v>
      </c>
      <c r="F195" s="44"/>
      <c r="G195" s="44"/>
      <c r="H195" s="44"/>
      <c r="I195" s="44"/>
      <c r="J195" s="45"/>
    </row>
    <row r="196" ht="57.6">
      <c r="A196" s="35" t="s">
        <v>53</v>
      </c>
      <c r="B196" s="43"/>
      <c r="C196" s="44"/>
      <c r="D196" s="44"/>
      <c r="E196" s="46" t="s">
        <v>728</v>
      </c>
      <c r="F196" s="44"/>
      <c r="G196" s="44"/>
      <c r="H196" s="44"/>
      <c r="I196" s="44"/>
      <c r="J196" s="45"/>
    </row>
    <row r="197">
      <c r="A197" s="35" t="s">
        <v>55</v>
      </c>
      <c r="B197" s="43"/>
      <c r="C197" s="44"/>
      <c r="D197" s="44"/>
      <c r="E197" s="50" t="s">
        <v>48</v>
      </c>
      <c r="F197" s="44"/>
      <c r="G197" s="44"/>
      <c r="H197" s="44"/>
      <c r="I197" s="44"/>
      <c r="J197" s="45"/>
    </row>
    <row r="198">
      <c r="A198" s="35" t="s">
        <v>46</v>
      </c>
      <c r="B198" s="35">
        <v>113</v>
      </c>
      <c r="C198" s="36" t="s">
        <v>729</v>
      </c>
      <c r="D198" s="35" t="s">
        <v>48</v>
      </c>
      <c r="E198" s="37" t="s">
        <v>730</v>
      </c>
      <c r="F198" s="38" t="s">
        <v>79</v>
      </c>
      <c r="G198" s="39">
        <v>16</v>
      </c>
      <c r="H198" s="40">
        <v>0</v>
      </c>
      <c r="I198" s="41">
        <f>ROUND(G198*H198,P4)</f>
        <v>0</v>
      </c>
      <c r="J198" s="38" t="s">
        <v>600</v>
      </c>
      <c r="O198" s="42">
        <f>I198*0.21</f>
        <v>0</v>
      </c>
      <c r="P198">
        <v>3</v>
      </c>
    </row>
    <row r="199">
      <c r="A199" s="35" t="s">
        <v>51</v>
      </c>
      <c r="B199" s="43"/>
      <c r="C199" s="44"/>
      <c r="D199" s="44"/>
      <c r="E199" s="37" t="s">
        <v>730</v>
      </c>
      <c r="F199" s="44"/>
      <c r="G199" s="44"/>
      <c r="H199" s="44"/>
      <c r="I199" s="44"/>
      <c r="J199" s="45"/>
    </row>
    <row r="200" ht="28.8">
      <c r="A200" s="35" t="s">
        <v>53</v>
      </c>
      <c r="B200" s="43"/>
      <c r="C200" s="44"/>
      <c r="D200" s="44"/>
      <c r="E200" s="46" t="s">
        <v>671</v>
      </c>
      <c r="F200" s="44"/>
      <c r="G200" s="44"/>
      <c r="H200" s="44"/>
      <c r="I200" s="44"/>
      <c r="J200" s="45"/>
    </row>
    <row r="201">
      <c r="A201" s="35" t="s">
        <v>55</v>
      </c>
      <c r="B201" s="43"/>
      <c r="C201" s="44"/>
      <c r="D201" s="44"/>
      <c r="E201" s="50" t="s">
        <v>48</v>
      </c>
      <c r="F201" s="44"/>
      <c r="G201" s="44"/>
      <c r="H201" s="44"/>
      <c r="I201" s="44"/>
      <c r="J201" s="45"/>
    </row>
    <row r="202" ht="28.8">
      <c r="A202" s="35" t="s">
        <v>46</v>
      </c>
      <c r="B202" s="35">
        <v>116</v>
      </c>
      <c r="C202" s="36" t="s">
        <v>731</v>
      </c>
      <c r="D202" s="35" t="s">
        <v>48</v>
      </c>
      <c r="E202" s="37" t="s">
        <v>732</v>
      </c>
      <c r="F202" s="38" t="s">
        <v>79</v>
      </c>
      <c r="G202" s="39">
        <v>1</v>
      </c>
      <c r="H202" s="40">
        <v>0</v>
      </c>
      <c r="I202" s="41">
        <f>ROUND(G202*H202,P4)</f>
        <v>0</v>
      </c>
      <c r="J202" s="38" t="s">
        <v>600</v>
      </c>
      <c r="O202" s="42">
        <f>I202*0.21</f>
        <v>0</v>
      </c>
      <c r="P202">
        <v>3</v>
      </c>
    </row>
    <row r="203" ht="28.8">
      <c r="A203" s="35" t="s">
        <v>51</v>
      </c>
      <c r="B203" s="43"/>
      <c r="C203" s="44"/>
      <c r="D203" s="44"/>
      <c r="E203" s="37" t="s">
        <v>732</v>
      </c>
      <c r="F203" s="44"/>
      <c r="G203" s="44"/>
      <c r="H203" s="44"/>
      <c r="I203" s="44"/>
      <c r="J203" s="45"/>
    </row>
    <row r="204" ht="43.2">
      <c r="A204" s="35" t="s">
        <v>53</v>
      </c>
      <c r="B204" s="43"/>
      <c r="C204" s="44"/>
      <c r="D204" s="44"/>
      <c r="E204" s="46" t="s">
        <v>733</v>
      </c>
      <c r="F204" s="44"/>
      <c r="G204" s="44"/>
      <c r="H204" s="44"/>
      <c r="I204" s="44"/>
      <c r="J204" s="45"/>
    </row>
    <row r="205">
      <c r="A205" s="35" t="s">
        <v>55</v>
      </c>
      <c r="B205" s="43"/>
      <c r="C205" s="44"/>
      <c r="D205" s="44"/>
      <c r="E205" s="50" t="s">
        <v>48</v>
      </c>
      <c r="F205" s="44"/>
      <c r="G205" s="44"/>
      <c r="H205" s="44"/>
      <c r="I205" s="44"/>
      <c r="J205" s="45"/>
    </row>
    <row r="206" ht="28.8">
      <c r="A206" s="35" t="s">
        <v>46</v>
      </c>
      <c r="B206" s="35">
        <v>147</v>
      </c>
      <c r="C206" s="36" t="s">
        <v>734</v>
      </c>
      <c r="D206" s="35" t="s">
        <v>48</v>
      </c>
      <c r="E206" s="37" t="s">
        <v>735</v>
      </c>
      <c r="F206" s="38" t="s">
        <v>79</v>
      </c>
      <c r="G206" s="39">
        <v>1</v>
      </c>
      <c r="H206" s="40">
        <v>0</v>
      </c>
      <c r="I206" s="41">
        <f>ROUND(G206*H206,P4)</f>
        <v>0</v>
      </c>
      <c r="J206" s="38" t="s">
        <v>653</v>
      </c>
      <c r="O206" s="42">
        <f>I206*0.21</f>
        <v>0</v>
      </c>
      <c r="P206">
        <v>3</v>
      </c>
    </row>
    <row r="207" ht="28.8">
      <c r="A207" s="35" t="s">
        <v>51</v>
      </c>
      <c r="B207" s="43"/>
      <c r="C207" s="44"/>
      <c r="D207" s="44"/>
      <c r="E207" s="37" t="s">
        <v>735</v>
      </c>
      <c r="F207" s="44"/>
      <c r="G207" s="44"/>
      <c r="H207" s="44"/>
      <c r="I207" s="44"/>
      <c r="J207" s="45"/>
    </row>
    <row r="208" ht="43.2">
      <c r="A208" s="35" t="s">
        <v>53</v>
      </c>
      <c r="B208" s="43"/>
      <c r="C208" s="44"/>
      <c r="D208" s="44"/>
      <c r="E208" s="46" t="s">
        <v>736</v>
      </c>
      <c r="F208" s="44"/>
      <c r="G208" s="44"/>
      <c r="H208" s="44"/>
      <c r="I208" s="44"/>
      <c r="J208" s="45"/>
    </row>
    <row r="209">
      <c r="A209" s="35" t="s">
        <v>55</v>
      </c>
      <c r="B209" s="43"/>
      <c r="C209" s="44"/>
      <c r="D209" s="44"/>
      <c r="E209" s="50" t="s">
        <v>48</v>
      </c>
      <c r="F209" s="44"/>
      <c r="G209" s="44"/>
      <c r="H209" s="44"/>
      <c r="I209" s="44"/>
      <c r="J209" s="45"/>
    </row>
    <row r="210" ht="28.8">
      <c r="A210" s="35" t="s">
        <v>46</v>
      </c>
      <c r="B210" s="35">
        <v>181</v>
      </c>
      <c r="C210" s="36" t="s">
        <v>737</v>
      </c>
      <c r="D210" s="35" t="s">
        <v>121</v>
      </c>
      <c r="E210" s="37" t="s">
        <v>738</v>
      </c>
      <c r="F210" s="38" t="s">
        <v>79</v>
      </c>
      <c r="G210" s="39">
        <v>1</v>
      </c>
      <c r="H210" s="40">
        <v>0</v>
      </c>
      <c r="I210" s="41">
        <f>ROUND(G210*H210,P4)</f>
        <v>0</v>
      </c>
      <c r="J210" s="38" t="s">
        <v>600</v>
      </c>
      <c r="O210" s="42">
        <f>I210*0.21</f>
        <v>0</v>
      </c>
      <c r="P210">
        <v>3</v>
      </c>
    </row>
    <row r="211" ht="28.8">
      <c r="A211" s="35" t="s">
        <v>51</v>
      </c>
      <c r="B211" s="43"/>
      <c r="C211" s="44"/>
      <c r="D211" s="44"/>
      <c r="E211" s="37" t="s">
        <v>738</v>
      </c>
      <c r="F211" s="44"/>
      <c r="G211" s="44"/>
      <c r="H211" s="44"/>
      <c r="I211" s="44"/>
      <c r="J211" s="45"/>
    </row>
    <row r="212" ht="43.2">
      <c r="A212" s="35" t="s">
        <v>53</v>
      </c>
      <c r="B212" s="43"/>
      <c r="C212" s="44"/>
      <c r="D212" s="44"/>
      <c r="E212" s="46" t="s">
        <v>739</v>
      </c>
      <c r="F212" s="44"/>
      <c r="G212" s="44"/>
      <c r="H212" s="44"/>
      <c r="I212" s="44"/>
      <c r="J212" s="45"/>
    </row>
    <row r="213">
      <c r="A213" s="35" t="s">
        <v>55</v>
      </c>
      <c r="B213" s="43"/>
      <c r="C213" s="44"/>
      <c r="D213" s="44"/>
      <c r="E213" s="50" t="s">
        <v>48</v>
      </c>
      <c r="F213" s="44"/>
      <c r="G213" s="44"/>
      <c r="H213" s="44"/>
      <c r="I213" s="44"/>
      <c r="J213" s="45"/>
    </row>
    <row r="214">
      <c r="A214" s="29" t="s">
        <v>43</v>
      </c>
      <c r="B214" s="30"/>
      <c r="C214" s="31" t="s">
        <v>740</v>
      </c>
      <c r="D214" s="32"/>
      <c r="E214" s="29" t="s">
        <v>741</v>
      </c>
      <c r="F214" s="32"/>
      <c r="G214" s="32"/>
      <c r="H214" s="32"/>
      <c r="I214" s="33">
        <f>SUMIFS(I215:I570,A215:A570,"P")</f>
        <v>0</v>
      </c>
      <c r="J214" s="34"/>
    </row>
    <row r="215" ht="43.2">
      <c r="A215" s="35" t="s">
        <v>46</v>
      </c>
      <c r="B215" s="35">
        <v>42</v>
      </c>
      <c r="C215" s="36" t="s">
        <v>742</v>
      </c>
      <c r="D215" s="35" t="s">
        <v>48</v>
      </c>
      <c r="E215" s="37" t="s">
        <v>743</v>
      </c>
      <c r="F215" s="38" t="s">
        <v>149</v>
      </c>
      <c r="G215" s="39">
        <v>565</v>
      </c>
      <c r="H215" s="40">
        <v>0</v>
      </c>
      <c r="I215" s="41">
        <f>ROUND(G215*H215,P4)</f>
        <v>0</v>
      </c>
      <c r="J215" s="38" t="s">
        <v>600</v>
      </c>
      <c r="O215" s="42">
        <f>I215*0.21</f>
        <v>0</v>
      </c>
      <c r="P215">
        <v>3</v>
      </c>
    </row>
    <row r="216" ht="86.4">
      <c r="A216" s="35" t="s">
        <v>51</v>
      </c>
      <c r="B216" s="43"/>
      <c r="C216" s="44"/>
      <c r="D216" s="44"/>
      <c r="E216" s="37" t="s">
        <v>744</v>
      </c>
      <c r="F216" s="44"/>
      <c r="G216" s="44"/>
      <c r="H216" s="44"/>
      <c r="I216" s="44"/>
      <c r="J216" s="45"/>
    </row>
    <row r="217" ht="43.2">
      <c r="A217" s="35" t="s">
        <v>53</v>
      </c>
      <c r="B217" s="43"/>
      <c r="C217" s="44"/>
      <c r="D217" s="44"/>
      <c r="E217" s="46" t="s">
        <v>745</v>
      </c>
      <c r="F217" s="44"/>
      <c r="G217" s="44"/>
      <c r="H217" s="44"/>
      <c r="I217" s="44"/>
      <c r="J217" s="45"/>
    </row>
    <row r="218">
      <c r="A218" s="35" t="s">
        <v>55</v>
      </c>
      <c r="B218" s="43"/>
      <c r="C218" s="44"/>
      <c r="D218" s="44"/>
      <c r="E218" s="50" t="s">
        <v>48</v>
      </c>
      <c r="F218" s="44"/>
      <c r="G218" s="44"/>
      <c r="H218" s="44"/>
      <c r="I218" s="44"/>
      <c r="J218" s="45"/>
    </row>
    <row r="219" ht="28.8">
      <c r="A219" s="35" t="s">
        <v>46</v>
      </c>
      <c r="B219" s="35">
        <v>43</v>
      </c>
      <c r="C219" s="36" t="s">
        <v>746</v>
      </c>
      <c r="D219" s="35" t="s">
        <v>48</v>
      </c>
      <c r="E219" s="37" t="s">
        <v>747</v>
      </c>
      <c r="F219" s="38" t="s">
        <v>149</v>
      </c>
      <c r="G219" s="39">
        <v>52</v>
      </c>
      <c r="H219" s="40">
        <v>0</v>
      </c>
      <c r="I219" s="41">
        <f>ROUND(G219*H219,P4)</f>
        <v>0</v>
      </c>
      <c r="J219" s="38" t="s">
        <v>600</v>
      </c>
      <c r="O219" s="42">
        <f>I219*0.21</f>
        <v>0</v>
      </c>
      <c r="P219">
        <v>3</v>
      </c>
    </row>
    <row r="220" ht="28.8">
      <c r="A220" s="35" t="s">
        <v>51</v>
      </c>
      <c r="B220" s="43"/>
      <c r="C220" s="44"/>
      <c r="D220" s="44"/>
      <c r="E220" s="37" t="s">
        <v>747</v>
      </c>
      <c r="F220" s="44"/>
      <c r="G220" s="44"/>
      <c r="H220" s="44"/>
      <c r="I220" s="44"/>
      <c r="J220" s="45"/>
    </row>
    <row r="221" ht="43.2">
      <c r="A221" s="35" t="s">
        <v>53</v>
      </c>
      <c r="B221" s="43"/>
      <c r="C221" s="44"/>
      <c r="D221" s="44"/>
      <c r="E221" s="46" t="s">
        <v>748</v>
      </c>
      <c r="F221" s="44"/>
      <c r="G221" s="44"/>
      <c r="H221" s="44"/>
      <c r="I221" s="44"/>
      <c r="J221" s="45"/>
    </row>
    <row r="222">
      <c r="A222" s="35" t="s">
        <v>55</v>
      </c>
      <c r="B222" s="43"/>
      <c r="C222" s="44"/>
      <c r="D222" s="44"/>
      <c r="E222" s="50" t="s">
        <v>48</v>
      </c>
      <c r="F222" s="44"/>
      <c r="G222" s="44"/>
      <c r="H222" s="44"/>
      <c r="I222" s="44"/>
      <c r="J222" s="45"/>
    </row>
    <row r="223" ht="28.8">
      <c r="A223" s="35" t="s">
        <v>46</v>
      </c>
      <c r="B223" s="35">
        <v>44</v>
      </c>
      <c r="C223" s="36" t="s">
        <v>749</v>
      </c>
      <c r="D223" s="35" t="s">
        <v>48</v>
      </c>
      <c r="E223" s="37" t="s">
        <v>750</v>
      </c>
      <c r="F223" s="38" t="s">
        <v>79</v>
      </c>
      <c r="G223" s="39">
        <v>6</v>
      </c>
      <c r="H223" s="40">
        <v>0</v>
      </c>
      <c r="I223" s="41">
        <f>ROUND(G223*H223,P4)</f>
        <v>0</v>
      </c>
      <c r="J223" s="38" t="s">
        <v>600</v>
      </c>
      <c r="O223" s="42">
        <f>I223*0.21</f>
        <v>0</v>
      </c>
      <c r="P223">
        <v>3</v>
      </c>
    </row>
    <row r="224" ht="28.8">
      <c r="A224" s="35" t="s">
        <v>51</v>
      </c>
      <c r="B224" s="43"/>
      <c r="C224" s="44"/>
      <c r="D224" s="44"/>
      <c r="E224" s="37" t="s">
        <v>750</v>
      </c>
      <c r="F224" s="44"/>
      <c r="G224" s="44"/>
      <c r="H224" s="44"/>
      <c r="I224" s="44"/>
      <c r="J224" s="45"/>
    </row>
    <row r="225" ht="57.6">
      <c r="A225" s="35" t="s">
        <v>53</v>
      </c>
      <c r="B225" s="43"/>
      <c r="C225" s="44"/>
      <c r="D225" s="44"/>
      <c r="E225" s="46" t="s">
        <v>751</v>
      </c>
      <c r="F225" s="44"/>
      <c r="G225" s="44"/>
      <c r="H225" s="44"/>
      <c r="I225" s="44"/>
      <c r="J225" s="45"/>
    </row>
    <row r="226">
      <c r="A226" s="35" t="s">
        <v>55</v>
      </c>
      <c r="B226" s="43"/>
      <c r="C226" s="44"/>
      <c r="D226" s="44"/>
      <c r="E226" s="50" t="s">
        <v>48</v>
      </c>
      <c r="F226" s="44"/>
      <c r="G226" s="44"/>
      <c r="H226" s="44"/>
      <c r="I226" s="44"/>
      <c r="J226" s="45"/>
    </row>
    <row r="227" ht="28.8">
      <c r="A227" s="35" t="s">
        <v>46</v>
      </c>
      <c r="B227" s="35">
        <v>45</v>
      </c>
      <c r="C227" s="36" t="s">
        <v>752</v>
      </c>
      <c r="D227" s="35" t="s">
        <v>48</v>
      </c>
      <c r="E227" s="37" t="s">
        <v>753</v>
      </c>
      <c r="F227" s="38" t="s">
        <v>79</v>
      </c>
      <c r="G227" s="39">
        <v>52</v>
      </c>
      <c r="H227" s="40">
        <v>0</v>
      </c>
      <c r="I227" s="41">
        <f>ROUND(G227*H227,P4)</f>
        <v>0</v>
      </c>
      <c r="J227" s="38" t="s">
        <v>600</v>
      </c>
      <c r="O227" s="42">
        <f>I227*0.21</f>
        <v>0</v>
      </c>
      <c r="P227">
        <v>3</v>
      </c>
    </row>
    <row r="228" ht="28.8">
      <c r="A228" s="35" t="s">
        <v>51</v>
      </c>
      <c r="B228" s="43"/>
      <c r="C228" s="44"/>
      <c r="D228" s="44"/>
      <c r="E228" s="37" t="s">
        <v>753</v>
      </c>
      <c r="F228" s="44"/>
      <c r="G228" s="44"/>
      <c r="H228" s="44"/>
      <c r="I228" s="44"/>
      <c r="J228" s="45"/>
    </row>
    <row r="229" ht="43.2">
      <c r="A229" s="35" t="s">
        <v>53</v>
      </c>
      <c r="B229" s="43"/>
      <c r="C229" s="44"/>
      <c r="D229" s="44"/>
      <c r="E229" s="46" t="s">
        <v>754</v>
      </c>
      <c r="F229" s="44"/>
      <c r="G229" s="44"/>
      <c r="H229" s="44"/>
      <c r="I229" s="44"/>
      <c r="J229" s="45"/>
    </row>
    <row r="230">
      <c r="A230" s="35" t="s">
        <v>55</v>
      </c>
      <c r="B230" s="43"/>
      <c r="C230" s="44"/>
      <c r="D230" s="44"/>
      <c r="E230" s="37" t="s">
        <v>755</v>
      </c>
      <c r="F230" s="44"/>
      <c r="G230" s="44"/>
      <c r="H230" s="44"/>
      <c r="I230" s="44"/>
      <c r="J230" s="45"/>
    </row>
    <row r="231">
      <c r="A231" s="35" t="s">
        <v>46</v>
      </c>
      <c r="B231" s="35">
        <v>46</v>
      </c>
      <c r="C231" s="36" t="s">
        <v>756</v>
      </c>
      <c r="D231" s="35" t="s">
        <v>48</v>
      </c>
      <c r="E231" s="37" t="s">
        <v>757</v>
      </c>
      <c r="F231" s="38" t="s">
        <v>79</v>
      </c>
      <c r="G231" s="39">
        <v>12</v>
      </c>
      <c r="H231" s="40">
        <v>0</v>
      </c>
      <c r="I231" s="41">
        <f>ROUND(G231*H231,P4)</f>
        <v>0</v>
      </c>
      <c r="J231" s="38" t="s">
        <v>600</v>
      </c>
      <c r="O231" s="42">
        <f>I231*0.21</f>
        <v>0</v>
      </c>
      <c r="P231">
        <v>3</v>
      </c>
    </row>
    <row r="232">
      <c r="A232" s="35" t="s">
        <v>51</v>
      </c>
      <c r="B232" s="43"/>
      <c r="C232" s="44"/>
      <c r="D232" s="44"/>
      <c r="E232" s="37" t="s">
        <v>757</v>
      </c>
      <c r="F232" s="44"/>
      <c r="G232" s="44"/>
      <c r="H232" s="44"/>
      <c r="I232" s="44"/>
      <c r="J232" s="45"/>
    </row>
    <row r="233" ht="43.2">
      <c r="A233" s="35" t="s">
        <v>53</v>
      </c>
      <c r="B233" s="43"/>
      <c r="C233" s="44"/>
      <c r="D233" s="44"/>
      <c r="E233" s="46" t="s">
        <v>758</v>
      </c>
      <c r="F233" s="44"/>
      <c r="G233" s="44"/>
      <c r="H233" s="44"/>
      <c r="I233" s="44"/>
      <c r="J233" s="45"/>
    </row>
    <row r="234">
      <c r="A234" s="35" t="s">
        <v>55</v>
      </c>
      <c r="B234" s="43"/>
      <c r="C234" s="44"/>
      <c r="D234" s="44"/>
      <c r="E234" s="50" t="s">
        <v>48</v>
      </c>
      <c r="F234" s="44"/>
      <c r="G234" s="44"/>
      <c r="H234" s="44"/>
      <c r="I234" s="44"/>
      <c r="J234" s="45"/>
    </row>
    <row r="235" ht="43.2">
      <c r="A235" s="35" t="s">
        <v>46</v>
      </c>
      <c r="B235" s="35">
        <v>47</v>
      </c>
      <c r="C235" s="36" t="s">
        <v>759</v>
      </c>
      <c r="D235" s="35" t="s">
        <v>48</v>
      </c>
      <c r="E235" s="37" t="s">
        <v>760</v>
      </c>
      <c r="F235" s="38" t="s">
        <v>79</v>
      </c>
      <c r="G235" s="39">
        <v>283</v>
      </c>
      <c r="H235" s="40">
        <v>0</v>
      </c>
      <c r="I235" s="41">
        <f>ROUND(G235*H235,P4)</f>
        <v>0</v>
      </c>
      <c r="J235" s="38" t="s">
        <v>600</v>
      </c>
      <c r="O235" s="42">
        <f>I235*0.21</f>
        <v>0</v>
      </c>
      <c r="P235">
        <v>3</v>
      </c>
    </row>
    <row r="236" ht="43.2">
      <c r="A236" s="35" t="s">
        <v>51</v>
      </c>
      <c r="B236" s="43"/>
      <c r="C236" s="44"/>
      <c r="D236" s="44"/>
      <c r="E236" s="37" t="s">
        <v>761</v>
      </c>
      <c r="F236" s="44"/>
      <c r="G236" s="44"/>
      <c r="H236" s="44"/>
      <c r="I236" s="44"/>
      <c r="J236" s="45"/>
    </row>
    <row r="237" ht="86.4">
      <c r="A237" s="35" t="s">
        <v>53</v>
      </c>
      <c r="B237" s="43"/>
      <c r="C237" s="44"/>
      <c r="D237" s="44"/>
      <c r="E237" s="46" t="s">
        <v>762</v>
      </c>
      <c r="F237" s="44"/>
      <c r="G237" s="44"/>
      <c r="H237" s="44"/>
      <c r="I237" s="44"/>
      <c r="J237" s="45"/>
    </row>
    <row r="238">
      <c r="A238" s="35" t="s">
        <v>55</v>
      </c>
      <c r="B238" s="43"/>
      <c r="C238" s="44"/>
      <c r="D238" s="44"/>
      <c r="E238" s="50" t="s">
        <v>48</v>
      </c>
      <c r="F238" s="44"/>
      <c r="G238" s="44"/>
      <c r="H238" s="44"/>
      <c r="I238" s="44"/>
      <c r="J238" s="45"/>
    </row>
    <row r="239" ht="28.8">
      <c r="A239" s="35" t="s">
        <v>46</v>
      </c>
      <c r="B239" s="35">
        <v>48</v>
      </c>
      <c r="C239" s="36" t="s">
        <v>763</v>
      </c>
      <c r="D239" s="35" t="s">
        <v>48</v>
      </c>
      <c r="E239" s="37" t="s">
        <v>764</v>
      </c>
      <c r="F239" s="38" t="s">
        <v>79</v>
      </c>
      <c r="G239" s="39">
        <v>10</v>
      </c>
      <c r="H239" s="40">
        <v>0</v>
      </c>
      <c r="I239" s="41">
        <f>ROUND(G239*H239,P4)</f>
        <v>0</v>
      </c>
      <c r="J239" s="38" t="s">
        <v>600</v>
      </c>
      <c r="O239" s="42">
        <f>I239*0.21</f>
        <v>0</v>
      </c>
      <c r="P239">
        <v>3</v>
      </c>
    </row>
    <row r="240" ht="28.8">
      <c r="A240" s="35" t="s">
        <v>51</v>
      </c>
      <c r="B240" s="43"/>
      <c r="C240" s="44"/>
      <c r="D240" s="44"/>
      <c r="E240" s="37" t="s">
        <v>764</v>
      </c>
      <c r="F240" s="44"/>
      <c r="G240" s="44"/>
      <c r="H240" s="44"/>
      <c r="I240" s="44"/>
      <c r="J240" s="45"/>
    </row>
    <row r="241" ht="57.6">
      <c r="A241" s="35" t="s">
        <v>53</v>
      </c>
      <c r="B241" s="43"/>
      <c r="C241" s="44"/>
      <c r="D241" s="44"/>
      <c r="E241" s="46" t="s">
        <v>765</v>
      </c>
      <c r="F241" s="44"/>
      <c r="G241" s="44"/>
      <c r="H241" s="44"/>
      <c r="I241" s="44"/>
      <c r="J241" s="45"/>
    </row>
    <row r="242" ht="43.2">
      <c r="A242" s="35" t="s">
        <v>55</v>
      </c>
      <c r="B242" s="43"/>
      <c r="C242" s="44"/>
      <c r="D242" s="44"/>
      <c r="E242" s="37" t="s">
        <v>766</v>
      </c>
      <c r="F242" s="44"/>
      <c r="G242" s="44"/>
      <c r="H242" s="44"/>
      <c r="I242" s="44"/>
      <c r="J242" s="45"/>
    </row>
    <row r="243">
      <c r="A243" s="35" t="s">
        <v>46</v>
      </c>
      <c r="B243" s="35">
        <v>49</v>
      </c>
      <c r="C243" s="36" t="s">
        <v>767</v>
      </c>
      <c r="D243" s="35" t="s">
        <v>48</v>
      </c>
      <c r="E243" s="37" t="s">
        <v>768</v>
      </c>
      <c r="F243" s="38" t="s">
        <v>79</v>
      </c>
      <c r="G243" s="39">
        <v>10</v>
      </c>
      <c r="H243" s="40">
        <v>0</v>
      </c>
      <c r="I243" s="41">
        <f>ROUND(G243*H243,P4)</f>
        <v>0</v>
      </c>
      <c r="J243" s="38" t="s">
        <v>600</v>
      </c>
      <c r="O243" s="42">
        <f>I243*0.21</f>
        <v>0</v>
      </c>
      <c r="P243">
        <v>3</v>
      </c>
    </row>
    <row r="244">
      <c r="A244" s="35" t="s">
        <v>51</v>
      </c>
      <c r="B244" s="43"/>
      <c r="C244" s="44"/>
      <c r="D244" s="44"/>
      <c r="E244" s="37" t="s">
        <v>768</v>
      </c>
      <c r="F244" s="44"/>
      <c r="G244" s="44"/>
      <c r="H244" s="44"/>
      <c r="I244" s="44"/>
      <c r="J244" s="45"/>
    </row>
    <row r="245" ht="100.8">
      <c r="A245" s="35" t="s">
        <v>53</v>
      </c>
      <c r="B245" s="43"/>
      <c r="C245" s="44"/>
      <c r="D245" s="44"/>
      <c r="E245" s="46" t="s">
        <v>769</v>
      </c>
      <c r="F245" s="44"/>
      <c r="G245" s="44"/>
      <c r="H245" s="44"/>
      <c r="I245" s="44"/>
      <c r="J245" s="45"/>
    </row>
    <row r="246">
      <c r="A246" s="35" t="s">
        <v>55</v>
      </c>
      <c r="B246" s="43"/>
      <c r="C246" s="44"/>
      <c r="D246" s="44"/>
      <c r="E246" s="50" t="s">
        <v>48</v>
      </c>
      <c r="F246" s="44"/>
      <c r="G246" s="44"/>
      <c r="H246" s="44"/>
      <c r="I246" s="44"/>
      <c r="J246" s="45"/>
    </row>
    <row r="247">
      <c r="A247" s="35" t="s">
        <v>46</v>
      </c>
      <c r="B247" s="35">
        <v>50</v>
      </c>
      <c r="C247" s="36" t="s">
        <v>770</v>
      </c>
      <c r="D247" s="35" t="s">
        <v>48</v>
      </c>
      <c r="E247" s="37" t="s">
        <v>771</v>
      </c>
      <c r="F247" s="38" t="s">
        <v>149</v>
      </c>
      <c r="G247" s="39">
        <v>290</v>
      </c>
      <c r="H247" s="40">
        <v>0</v>
      </c>
      <c r="I247" s="41">
        <f>ROUND(G247*H247,P4)</f>
        <v>0</v>
      </c>
      <c r="J247" s="38" t="s">
        <v>653</v>
      </c>
      <c r="O247" s="42">
        <f>I247*0.21</f>
        <v>0</v>
      </c>
      <c r="P247">
        <v>3</v>
      </c>
    </row>
    <row r="248">
      <c r="A248" s="35" t="s">
        <v>51</v>
      </c>
      <c r="B248" s="43"/>
      <c r="C248" s="44"/>
      <c r="D248" s="44"/>
      <c r="E248" s="37" t="s">
        <v>771</v>
      </c>
      <c r="F248" s="44"/>
      <c r="G248" s="44"/>
      <c r="H248" s="44"/>
      <c r="I248" s="44"/>
      <c r="J248" s="45"/>
    </row>
    <row r="249" ht="43.2">
      <c r="A249" s="35" t="s">
        <v>53</v>
      </c>
      <c r="B249" s="43"/>
      <c r="C249" s="44"/>
      <c r="D249" s="44"/>
      <c r="E249" s="46" t="s">
        <v>772</v>
      </c>
      <c r="F249" s="44"/>
      <c r="G249" s="44"/>
      <c r="H249" s="44"/>
      <c r="I249" s="44"/>
      <c r="J249" s="45"/>
    </row>
    <row r="250">
      <c r="A250" s="35" t="s">
        <v>55</v>
      </c>
      <c r="B250" s="43"/>
      <c r="C250" s="44"/>
      <c r="D250" s="44"/>
      <c r="E250" s="50" t="s">
        <v>48</v>
      </c>
      <c r="F250" s="44"/>
      <c r="G250" s="44"/>
      <c r="H250" s="44"/>
      <c r="I250" s="44"/>
      <c r="J250" s="45"/>
    </row>
    <row r="251">
      <c r="A251" s="35" t="s">
        <v>46</v>
      </c>
      <c r="B251" s="35">
        <v>51</v>
      </c>
      <c r="C251" s="36" t="s">
        <v>773</v>
      </c>
      <c r="D251" s="35" t="s">
        <v>48</v>
      </c>
      <c r="E251" s="37" t="s">
        <v>774</v>
      </c>
      <c r="F251" s="38" t="s">
        <v>79</v>
      </c>
      <c r="G251" s="39">
        <v>494</v>
      </c>
      <c r="H251" s="40">
        <v>0</v>
      </c>
      <c r="I251" s="41">
        <f>ROUND(G251*H251,P4)</f>
        <v>0</v>
      </c>
      <c r="J251" s="38" t="s">
        <v>600</v>
      </c>
      <c r="O251" s="42">
        <f>I251*0.21</f>
        <v>0</v>
      </c>
      <c r="P251">
        <v>3</v>
      </c>
    </row>
    <row r="252">
      <c r="A252" s="35" t="s">
        <v>51</v>
      </c>
      <c r="B252" s="43"/>
      <c r="C252" s="44"/>
      <c r="D252" s="44"/>
      <c r="E252" s="37" t="s">
        <v>774</v>
      </c>
      <c r="F252" s="44"/>
      <c r="G252" s="44"/>
      <c r="H252" s="44"/>
      <c r="I252" s="44"/>
      <c r="J252" s="45"/>
    </row>
    <row r="253" ht="259.2">
      <c r="A253" s="35" t="s">
        <v>53</v>
      </c>
      <c r="B253" s="43"/>
      <c r="C253" s="44"/>
      <c r="D253" s="44"/>
      <c r="E253" s="46" t="s">
        <v>775</v>
      </c>
      <c r="F253" s="44"/>
      <c r="G253" s="44"/>
      <c r="H253" s="44"/>
      <c r="I253" s="44"/>
      <c r="J253" s="45"/>
    </row>
    <row r="254">
      <c r="A254" s="35" t="s">
        <v>55</v>
      </c>
      <c r="B254" s="43"/>
      <c r="C254" s="44"/>
      <c r="D254" s="44"/>
      <c r="E254" s="50" t="s">
        <v>48</v>
      </c>
      <c r="F254" s="44"/>
      <c r="G254" s="44"/>
      <c r="H254" s="44"/>
      <c r="I254" s="44"/>
      <c r="J254" s="45"/>
    </row>
    <row r="255" ht="43.2">
      <c r="A255" s="35" t="s">
        <v>46</v>
      </c>
      <c r="B255" s="35">
        <v>52</v>
      </c>
      <c r="C255" s="36" t="s">
        <v>776</v>
      </c>
      <c r="D255" s="35" t="s">
        <v>48</v>
      </c>
      <c r="E255" s="37" t="s">
        <v>777</v>
      </c>
      <c r="F255" s="38" t="s">
        <v>79</v>
      </c>
      <c r="G255" s="39">
        <v>12</v>
      </c>
      <c r="H255" s="40">
        <v>0</v>
      </c>
      <c r="I255" s="41">
        <f>ROUND(G255*H255,P4)</f>
        <v>0</v>
      </c>
      <c r="J255" s="38" t="s">
        <v>600</v>
      </c>
      <c r="O255" s="42">
        <f>I255*0.21</f>
        <v>0</v>
      </c>
      <c r="P255">
        <v>3</v>
      </c>
    </row>
    <row r="256" ht="43.2">
      <c r="A256" s="35" t="s">
        <v>51</v>
      </c>
      <c r="B256" s="43"/>
      <c r="C256" s="44"/>
      <c r="D256" s="44"/>
      <c r="E256" s="37" t="s">
        <v>778</v>
      </c>
      <c r="F256" s="44"/>
      <c r="G256" s="44"/>
      <c r="H256" s="44"/>
      <c r="I256" s="44"/>
      <c r="J256" s="45"/>
    </row>
    <row r="257" ht="43.2">
      <c r="A257" s="35" t="s">
        <v>53</v>
      </c>
      <c r="B257" s="43"/>
      <c r="C257" s="44"/>
      <c r="D257" s="44"/>
      <c r="E257" s="46" t="s">
        <v>779</v>
      </c>
      <c r="F257" s="44"/>
      <c r="G257" s="44"/>
      <c r="H257" s="44"/>
      <c r="I257" s="44"/>
      <c r="J257" s="45"/>
    </row>
    <row r="258">
      <c r="A258" s="35" t="s">
        <v>55</v>
      </c>
      <c r="B258" s="43"/>
      <c r="C258" s="44"/>
      <c r="D258" s="44"/>
      <c r="E258" s="50" t="s">
        <v>48</v>
      </c>
      <c r="F258" s="44"/>
      <c r="G258" s="44"/>
      <c r="H258" s="44"/>
      <c r="I258" s="44"/>
      <c r="J258" s="45"/>
    </row>
    <row r="259">
      <c r="A259" s="35" t="s">
        <v>46</v>
      </c>
      <c r="B259" s="35">
        <v>53</v>
      </c>
      <c r="C259" s="36" t="s">
        <v>780</v>
      </c>
      <c r="D259" s="35" t="s">
        <v>48</v>
      </c>
      <c r="E259" s="37" t="s">
        <v>781</v>
      </c>
      <c r="F259" s="38" t="s">
        <v>79</v>
      </c>
      <c r="G259" s="39">
        <v>86</v>
      </c>
      <c r="H259" s="40">
        <v>0</v>
      </c>
      <c r="I259" s="41">
        <f>ROUND(G259*H259,P4)</f>
        <v>0</v>
      </c>
      <c r="J259" s="38" t="s">
        <v>600</v>
      </c>
      <c r="O259" s="42">
        <f>I259*0.21</f>
        <v>0</v>
      </c>
      <c r="P259">
        <v>3</v>
      </c>
    </row>
    <row r="260">
      <c r="A260" s="35" t="s">
        <v>51</v>
      </c>
      <c r="B260" s="43"/>
      <c r="C260" s="44"/>
      <c r="D260" s="44"/>
      <c r="E260" s="37" t="s">
        <v>781</v>
      </c>
      <c r="F260" s="44"/>
      <c r="G260" s="44"/>
      <c r="H260" s="44"/>
      <c r="I260" s="44"/>
      <c r="J260" s="45"/>
    </row>
    <row r="261" ht="259.2">
      <c r="A261" s="35" t="s">
        <v>53</v>
      </c>
      <c r="B261" s="43"/>
      <c r="C261" s="44"/>
      <c r="D261" s="44"/>
      <c r="E261" s="46" t="s">
        <v>782</v>
      </c>
      <c r="F261" s="44"/>
      <c r="G261" s="44"/>
      <c r="H261" s="44"/>
      <c r="I261" s="44"/>
      <c r="J261" s="45"/>
    </row>
    <row r="262">
      <c r="A262" s="35" t="s">
        <v>55</v>
      </c>
      <c r="B262" s="43"/>
      <c r="C262" s="44"/>
      <c r="D262" s="44"/>
      <c r="E262" s="50" t="s">
        <v>48</v>
      </c>
      <c r="F262" s="44"/>
      <c r="G262" s="44"/>
      <c r="H262" s="44"/>
      <c r="I262" s="44"/>
      <c r="J262" s="45"/>
    </row>
    <row r="263" ht="28.8">
      <c r="A263" s="35" t="s">
        <v>46</v>
      </c>
      <c r="B263" s="35">
        <v>54</v>
      </c>
      <c r="C263" s="36" t="s">
        <v>783</v>
      </c>
      <c r="D263" s="35" t="s">
        <v>48</v>
      </c>
      <c r="E263" s="37" t="s">
        <v>784</v>
      </c>
      <c r="F263" s="38" t="s">
        <v>79</v>
      </c>
      <c r="G263" s="39">
        <v>2</v>
      </c>
      <c r="H263" s="40">
        <v>0</v>
      </c>
      <c r="I263" s="41">
        <f>ROUND(G263*H263,P4)</f>
        <v>0</v>
      </c>
      <c r="J263" s="38" t="s">
        <v>600</v>
      </c>
      <c r="O263" s="42">
        <f>I263*0.21</f>
        <v>0</v>
      </c>
      <c r="P263">
        <v>3</v>
      </c>
    </row>
    <row r="264" ht="28.8">
      <c r="A264" s="35" t="s">
        <v>51</v>
      </c>
      <c r="B264" s="43"/>
      <c r="C264" s="44"/>
      <c r="D264" s="44"/>
      <c r="E264" s="37" t="s">
        <v>784</v>
      </c>
      <c r="F264" s="44"/>
      <c r="G264" s="44"/>
      <c r="H264" s="44"/>
      <c r="I264" s="44"/>
      <c r="J264" s="45"/>
    </row>
    <row r="265" ht="43.2">
      <c r="A265" s="35" t="s">
        <v>53</v>
      </c>
      <c r="B265" s="43"/>
      <c r="C265" s="44"/>
      <c r="D265" s="44"/>
      <c r="E265" s="46" t="s">
        <v>785</v>
      </c>
      <c r="F265" s="44"/>
      <c r="G265" s="44"/>
      <c r="H265" s="44"/>
      <c r="I265" s="44"/>
      <c r="J265" s="45"/>
    </row>
    <row r="266">
      <c r="A266" s="35" t="s">
        <v>55</v>
      </c>
      <c r="B266" s="43"/>
      <c r="C266" s="44"/>
      <c r="D266" s="44"/>
      <c r="E266" s="50" t="s">
        <v>48</v>
      </c>
      <c r="F266" s="44"/>
      <c r="G266" s="44"/>
      <c r="H266" s="44"/>
      <c r="I266" s="44"/>
      <c r="J266" s="45"/>
    </row>
    <row r="267" ht="28.8">
      <c r="A267" s="35" t="s">
        <v>46</v>
      </c>
      <c r="B267" s="35">
        <v>55</v>
      </c>
      <c r="C267" s="36" t="s">
        <v>786</v>
      </c>
      <c r="D267" s="35" t="s">
        <v>48</v>
      </c>
      <c r="E267" s="37" t="s">
        <v>787</v>
      </c>
      <c r="F267" s="38" t="s">
        <v>79</v>
      </c>
      <c r="G267" s="39">
        <v>4</v>
      </c>
      <c r="H267" s="40">
        <v>0</v>
      </c>
      <c r="I267" s="41">
        <f>ROUND(G267*H267,P4)</f>
        <v>0</v>
      </c>
      <c r="J267" s="38" t="s">
        <v>600</v>
      </c>
      <c r="O267" s="42">
        <f>I267*0.21</f>
        <v>0</v>
      </c>
      <c r="P267">
        <v>3</v>
      </c>
    </row>
    <row r="268" ht="28.8">
      <c r="A268" s="35" t="s">
        <v>51</v>
      </c>
      <c r="B268" s="43"/>
      <c r="C268" s="44"/>
      <c r="D268" s="44"/>
      <c r="E268" s="37" t="s">
        <v>787</v>
      </c>
      <c r="F268" s="44"/>
      <c r="G268" s="44"/>
      <c r="H268" s="44"/>
      <c r="I268" s="44"/>
      <c r="J268" s="45"/>
    </row>
    <row r="269" ht="43.2">
      <c r="A269" s="35" t="s">
        <v>53</v>
      </c>
      <c r="B269" s="43"/>
      <c r="C269" s="44"/>
      <c r="D269" s="44"/>
      <c r="E269" s="46" t="s">
        <v>788</v>
      </c>
      <c r="F269" s="44"/>
      <c r="G269" s="44"/>
      <c r="H269" s="44"/>
      <c r="I269" s="44"/>
      <c r="J269" s="45"/>
    </row>
    <row r="270">
      <c r="A270" s="35" t="s">
        <v>55</v>
      </c>
      <c r="B270" s="43"/>
      <c r="C270" s="44"/>
      <c r="D270" s="44"/>
      <c r="E270" s="50" t="s">
        <v>48</v>
      </c>
      <c r="F270" s="44"/>
      <c r="G270" s="44"/>
      <c r="H270" s="44"/>
      <c r="I270" s="44"/>
      <c r="J270" s="45"/>
    </row>
    <row r="271" ht="28.8">
      <c r="A271" s="35" t="s">
        <v>46</v>
      </c>
      <c r="B271" s="35">
        <v>56</v>
      </c>
      <c r="C271" s="36" t="s">
        <v>789</v>
      </c>
      <c r="D271" s="35" t="s">
        <v>48</v>
      </c>
      <c r="E271" s="37" t="s">
        <v>790</v>
      </c>
      <c r="F271" s="38" t="s">
        <v>79</v>
      </c>
      <c r="G271" s="39">
        <v>12</v>
      </c>
      <c r="H271" s="40">
        <v>0</v>
      </c>
      <c r="I271" s="41">
        <f>ROUND(G271*H271,P4)</f>
        <v>0</v>
      </c>
      <c r="J271" s="38" t="s">
        <v>600</v>
      </c>
      <c r="O271" s="42">
        <f>I271*0.21</f>
        <v>0</v>
      </c>
      <c r="P271">
        <v>3</v>
      </c>
    </row>
    <row r="272" ht="28.8">
      <c r="A272" s="35" t="s">
        <v>51</v>
      </c>
      <c r="B272" s="43"/>
      <c r="C272" s="44"/>
      <c r="D272" s="44"/>
      <c r="E272" s="37" t="s">
        <v>790</v>
      </c>
      <c r="F272" s="44"/>
      <c r="G272" s="44"/>
      <c r="H272" s="44"/>
      <c r="I272" s="44"/>
      <c r="J272" s="45"/>
    </row>
    <row r="273" ht="43.2">
      <c r="A273" s="35" t="s">
        <v>53</v>
      </c>
      <c r="B273" s="43"/>
      <c r="C273" s="44"/>
      <c r="D273" s="44"/>
      <c r="E273" s="46" t="s">
        <v>791</v>
      </c>
      <c r="F273" s="44"/>
      <c r="G273" s="44"/>
      <c r="H273" s="44"/>
      <c r="I273" s="44"/>
      <c r="J273" s="45"/>
    </row>
    <row r="274">
      <c r="A274" s="35" t="s">
        <v>55</v>
      </c>
      <c r="B274" s="43"/>
      <c r="C274" s="44"/>
      <c r="D274" s="44"/>
      <c r="E274" s="50" t="s">
        <v>48</v>
      </c>
      <c r="F274" s="44"/>
      <c r="G274" s="44"/>
      <c r="H274" s="44"/>
      <c r="I274" s="44"/>
      <c r="J274" s="45"/>
    </row>
    <row r="275" ht="43.2">
      <c r="A275" s="35" t="s">
        <v>46</v>
      </c>
      <c r="B275" s="35">
        <v>57</v>
      </c>
      <c r="C275" s="36" t="s">
        <v>792</v>
      </c>
      <c r="D275" s="35" t="s">
        <v>48</v>
      </c>
      <c r="E275" s="37" t="s">
        <v>793</v>
      </c>
      <c r="F275" s="38" t="s">
        <v>79</v>
      </c>
      <c r="G275" s="39">
        <v>5</v>
      </c>
      <c r="H275" s="40">
        <v>0</v>
      </c>
      <c r="I275" s="41">
        <f>ROUND(G275*H275,P4)</f>
        <v>0</v>
      </c>
      <c r="J275" s="38" t="s">
        <v>600</v>
      </c>
      <c r="O275" s="42">
        <f>I275*0.21</f>
        <v>0</v>
      </c>
      <c r="P275">
        <v>3</v>
      </c>
    </row>
    <row r="276" ht="43.2">
      <c r="A276" s="35" t="s">
        <v>51</v>
      </c>
      <c r="B276" s="43"/>
      <c r="C276" s="44"/>
      <c r="D276" s="44"/>
      <c r="E276" s="37" t="s">
        <v>794</v>
      </c>
      <c r="F276" s="44"/>
      <c r="G276" s="44"/>
      <c r="H276" s="44"/>
      <c r="I276" s="44"/>
      <c r="J276" s="45"/>
    </row>
    <row r="277" ht="172.8">
      <c r="A277" s="35" t="s">
        <v>53</v>
      </c>
      <c r="B277" s="43"/>
      <c r="C277" s="44"/>
      <c r="D277" s="44"/>
      <c r="E277" s="46" t="s">
        <v>795</v>
      </c>
      <c r="F277" s="44"/>
      <c r="G277" s="44"/>
      <c r="H277" s="44"/>
      <c r="I277" s="44"/>
      <c r="J277" s="45"/>
    </row>
    <row r="278" ht="28.8">
      <c r="A278" s="35" t="s">
        <v>55</v>
      </c>
      <c r="B278" s="43"/>
      <c r="C278" s="44"/>
      <c r="D278" s="44"/>
      <c r="E278" s="37" t="s">
        <v>796</v>
      </c>
      <c r="F278" s="44"/>
      <c r="G278" s="44"/>
      <c r="H278" s="44"/>
      <c r="I278" s="44"/>
      <c r="J278" s="45"/>
    </row>
    <row r="279" ht="43.2">
      <c r="A279" s="35" t="s">
        <v>46</v>
      </c>
      <c r="B279" s="35">
        <v>58</v>
      </c>
      <c r="C279" s="36" t="s">
        <v>792</v>
      </c>
      <c r="D279" s="35" t="s">
        <v>121</v>
      </c>
      <c r="E279" s="37" t="s">
        <v>793</v>
      </c>
      <c r="F279" s="38" t="s">
        <v>79</v>
      </c>
      <c r="G279" s="39">
        <v>3</v>
      </c>
      <c r="H279" s="40">
        <v>0</v>
      </c>
      <c r="I279" s="41">
        <f>ROUND(G279*H279,P4)</f>
        <v>0</v>
      </c>
      <c r="J279" s="38" t="s">
        <v>600</v>
      </c>
      <c r="O279" s="42">
        <f>I279*0.21</f>
        <v>0</v>
      </c>
      <c r="P279">
        <v>3</v>
      </c>
    </row>
    <row r="280" ht="43.2">
      <c r="A280" s="35" t="s">
        <v>51</v>
      </c>
      <c r="B280" s="43"/>
      <c r="C280" s="44"/>
      <c r="D280" s="44"/>
      <c r="E280" s="37" t="s">
        <v>794</v>
      </c>
      <c r="F280" s="44"/>
      <c r="G280" s="44"/>
      <c r="H280" s="44"/>
      <c r="I280" s="44"/>
      <c r="J280" s="45"/>
    </row>
    <row r="281" ht="115.2">
      <c r="A281" s="35" t="s">
        <v>53</v>
      </c>
      <c r="B281" s="43"/>
      <c r="C281" s="44"/>
      <c r="D281" s="44"/>
      <c r="E281" s="46" t="s">
        <v>797</v>
      </c>
      <c r="F281" s="44"/>
      <c r="G281" s="44"/>
      <c r="H281" s="44"/>
      <c r="I281" s="44"/>
      <c r="J281" s="45"/>
    </row>
    <row r="282" ht="28.8">
      <c r="A282" s="35" t="s">
        <v>55</v>
      </c>
      <c r="B282" s="43"/>
      <c r="C282" s="44"/>
      <c r="D282" s="44"/>
      <c r="E282" s="37" t="s">
        <v>796</v>
      </c>
      <c r="F282" s="44"/>
      <c r="G282" s="44"/>
      <c r="H282" s="44"/>
      <c r="I282" s="44"/>
      <c r="J282" s="45"/>
    </row>
    <row r="283" ht="43.2">
      <c r="A283" s="35" t="s">
        <v>46</v>
      </c>
      <c r="B283" s="35">
        <v>59</v>
      </c>
      <c r="C283" s="36" t="s">
        <v>798</v>
      </c>
      <c r="D283" s="35" t="s">
        <v>48</v>
      </c>
      <c r="E283" s="37" t="s">
        <v>799</v>
      </c>
      <c r="F283" s="38" t="s">
        <v>79</v>
      </c>
      <c r="G283" s="39">
        <v>3</v>
      </c>
      <c r="H283" s="40">
        <v>0</v>
      </c>
      <c r="I283" s="41">
        <f>ROUND(G283*H283,P4)</f>
        <v>0</v>
      </c>
      <c r="J283" s="38" t="s">
        <v>600</v>
      </c>
      <c r="O283" s="42">
        <f>I283*0.21</f>
        <v>0</v>
      </c>
      <c r="P283">
        <v>3</v>
      </c>
    </row>
    <row r="284" ht="43.2">
      <c r="A284" s="35" t="s">
        <v>51</v>
      </c>
      <c r="B284" s="43"/>
      <c r="C284" s="44"/>
      <c r="D284" s="44"/>
      <c r="E284" s="37" t="s">
        <v>800</v>
      </c>
      <c r="F284" s="44"/>
      <c r="G284" s="44"/>
      <c r="H284" s="44"/>
      <c r="I284" s="44"/>
      <c r="J284" s="45"/>
    </row>
    <row r="285" ht="115.2">
      <c r="A285" s="35" t="s">
        <v>53</v>
      </c>
      <c r="B285" s="43"/>
      <c r="C285" s="44"/>
      <c r="D285" s="44"/>
      <c r="E285" s="46" t="s">
        <v>797</v>
      </c>
      <c r="F285" s="44"/>
      <c r="G285" s="44"/>
      <c r="H285" s="44"/>
      <c r="I285" s="44"/>
      <c r="J285" s="45"/>
    </row>
    <row r="286" ht="28.8">
      <c r="A286" s="35" t="s">
        <v>55</v>
      </c>
      <c r="B286" s="43"/>
      <c r="C286" s="44"/>
      <c r="D286" s="44"/>
      <c r="E286" s="37" t="s">
        <v>796</v>
      </c>
      <c r="F286" s="44"/>
      <c r="G286" s="44"/>
      <c r="H286" s="44"/>
      <c r="I286" s="44"/>
      <c r="J286" s="45"/>
    </row>
    <row r="287">
      <c r="A287" s="35" t="s">
        <v>46</v>
      </c>
      <c r="B287" s="35">
        <v>60</v>
      </c>
      <c r="C287" s="36" t="s">
        <v>801</v>
      </c>
      <c r="D287" s="35" t="s">
        <v>48</v>
      </c>
      <c r="E287" s="37" t="s">
        <v>802</v>
      </c>
      <c r="F287" s="38" t="s">
        <v>79</v>
      </c>
      <c r="G287" s="39">
        <v>8</v>
      </c>
      <c r="H287" s="40">
        <v>0</v>
      </c>
      <c r="I287" s="41">
        <f>ROUND(G287*H287,P4)</f>
        <v>0</v>
      </c>
      <c r="J287" s="38" t="s">
        <v>600</v>
      </c>
      <c r="O287" s="42">
        <f>I287*0.21</f>
        <v>0</v>
      </c>
      <c r="P287">
        <v>3</v>
      </c>
    </row>
    <row r="288">
      <c r="A288" s="35" t="s">
        <v>51</v>
      </c>
      <c r="B288" s="43"/>
      <c r="C288" s="44"/>
      <c r="D288" s="44"/>
      <c r="E288" s="37" t="s">
        <v>802</v>
      </c>
      <c r="F288" s="44"/>
      <c r="G288" s="44"/>
      <c r="H288" s="44"/>
      <c r="I288" s="44"/>
      <c r="J288" s="45"/>
    </row>
    <row r="289" ht="259.2">
      <c r="A289" s="35" t="s">
        <v>53</v>
      </c>
      <c r="B289" s="43"/>
      <c r="C289" s="44"/>
      <c r="D289" s="44"/>
      <c r="E289" s="46" t="s">
        <v>803</v>
      </c>
      <c r="F289" s="44"/>
      <c r="G289" s="44"/>
      <c r="H289" s="44"/>
      <c r="I289" s="44"/>
      <c r="J289" s="45"/>
    </row>
    <row r="290">
      <c r="A290" s="35" t="s">
        <v>55</v>
      </c>
      <c r="B290" s="43"/>
      <c r="C290" s="44"/>
      <c r="D290" s="44"/>
      <c r="E290" s="50" t="s">
        <v>48</v>
      </c>
      <c r="F290" s="44"/>
      <c r="G290" s="44"/>
      <c r="H290" s="44"/>
      <c r="I290" s="44"/>
      <c r="J290" s="45"/>
    </row>
    <row r="291" ht="43.2">
      <c r="A291" s="35" t="s">
        <v>46</v>
      </c>
      <c r="B291" s="35">
        <v>61</v>
      </c>
      <c r="C291" s="36" t="s">
        <v>804</v>
      </c>
      <c r="D291" s="35" t="s">
        <v>48</v>
      </c>
      <c r="E291" s="37" t="s">
        <v>805</v>
      </c>
      <c r="F291" s="38" t="s">
        <v>79</v>
      </c>
      <c r="G291" s="39">
        <v>8</v>
      </c>
      <c r="H291" s="40">
        <v>0</v>
      </c>
      <c r="I291" s="41">
        <f>ROUND(G291*H291,P4)</f>
        <v>0</v>
      </c>
      <c r="J291" s="38" t="s">
        <v>600</v>
      </c>
      <c r="O291" s="42">
        <f>I291*0.21</f>
        <v>0</v>
      </c>
      <c r="P291">
        <v>3</v>
      </c>
    </row>
    <row r="292" ht="57.6">
      <c r="A292" s="35" t="s">
        <v>51</v>
      </c>
      <c r="B292" s="43"/>
      <c r="C292" s="44"/>
      <c r="D292" s="44"/>
      <c r="E292" s="37" t="s">
        <v>806</v>
      </c>
      <c r="F292" s="44"/>
      <c r="G292" s="44"/>
      <c r="H292" s="44"/>
      <c r="I292" s="44"/>
      <c r="J292" s="45"/>
    </row>
    <row r="293" ht="230.4">
      <c r="A293" s="35" t="s">
        <v>53</v>
      </c>
      <c r="B293" s="43"/>
      <c r="C293" s="44"/>
      <c r="D293" s="44"/>
      <c r="E293" s="46" t="s">
        <v>807</v>
      </c>
      <c r="F293" s="44"/>
      <c r="G293" s="44"/>
      <c r="H293" s="44"/>
      <c r="I293" s="44"/>
      <c r="J293" s="45"/>
    </row>
    <row r="294">
      <c r="A294" s="35" t="s">
        <v>55</v>
      </c>
      <c r="B294" s="43"/>
      <c r="C294" s="44"/>
      <c r="D294" s="44"/>
      <c r="E294" s="50" t="s">
        <v>48</v>
      </c>
      <c r="F294" s="44"/>
      <c r="G294" s="44"/>
      <c r="H294" s="44"/>
      <c r="I294" s="44"/>
      <c r="J294" s="45"/>
    </row>
    <row r="295" ht="43.2">
      <c r="A295" s="35" t="s">
        <v>46</v>
      </c>
      <c r="B295" s="35">
        <v>62</v>
      </c>
      <c r="C295" s="36" t="s">
        <v>808</v>
      </c>
      <c r="D295" s="35" t="s">
        <v>48</v>
      </c>
      <c r="E295" s="37" t="s">
        <v>805</v>
      </c>
      <c r="F295" s="38" t="s">
        <v>79</v>
      </c>
      <c r="G295" s="39">
        <v>8</v>
      </c>
      <c r="H295" s="40">
        <v>0</v>
      </c>
      <c r="I295" s="41">
        <f>ROUND(G295*H295,P4)</f>
        <v>0</v>
      </c>
      <c r="J295" s="38" t="s">
        <v>600</v>
      </c>
      <c r="O295" s="42">
        <f>I295*0.21</f>
        <v>0</v>
      </c>
      <c r="P295">
        <v>3</v>
      </c>
    </row>
    <row r="296" ht="57.6">
      <c r="A296" s="35" t="s">
        <v>51</v>
      </c>
      <c r="B296" s="43"/>
      <c r="C296" s="44"/>
      <c r="D296" s="44"/>
      <c r="E296" s="37" t="s">
        <v>809</v>
      </c>
      <c r="F296" s="44"/>
      <c r="G296" s="44"/>
      <c r="H296" s="44"/>
      <c r="I296" s="44"/>
      <c r="J296" s="45"/>
    </row>
    <row r="297" ht="230.4">
      <c r="A297" s="35" t="s">
        <v>53</v>
      </c>
      <c r="B297" s="43"/>
      <c r="C297" s="44"/>
      <c r="D297" s="44"/>
      <c r="E297" s="46" t="s">
        <v>807</v>
      </c>
      <c r="F297" s="44"/>
      <c r="G297" s="44"/>
      <c r="H297" s="44"/>
      <c r="I297" s="44"/>
      <c r="J297" s="45"/>
    </row>
    <row r="298" ht="43.2">
      <c r="A298" s="35" t="s">
        <v>55</v>
      </c>
      <c r="B298" s="43"/>
      <c r="C298" s="44"/>
      <c r="D298" s="44"/>
      <c r="E298" s="37" t="s">
        <v>810</v>
      </c>
      <c r="F298" s="44"/>
      <c r="G298" s="44"/>
      <c r="H298" s="44"/>
      <c r="I298" s="44"/>
      <c r="J298" s="45"/>
    </row>
    <row r="299" ht="43.2">
      <c r="A299" s="35" t="s">
        <v>46</v>
      </c>
      <c r="B299" s="35">
        <v>63</v>
      </c>
      <c r="C299" s="36" t="s">
        <v>811</v>
      </c>
      <c r="D299" s="35" t="s">
        <v>48</v>
      </c>
      <c r="E299" s="37" t="s">
        <v>805</v>
      </c>
      <c r="F299" s="38" t="s">
        <v>79</v>
      </c>
      <c r="G299" s="39">
        <v>8</v>
      </c>
      <c r="H299" s="40">
        <v>0</v>
      </c>
      <c r="I299" s="41">
        <f>ROUND(G299*H299,P4)</f>
        <v>0</v>
      </c>
      <c r="J299" s="38" t="s">
        <v>600</v>
      </c>
      <c r="O299" s="42">
        <f>I299*0.21</f>
        <v>0</v>
      </c>
      <c r="P299">
        <v>3</v>
      </c>
    </row>
    <row r="300" ht="57.6">
      <c r="A300" s="35" t="s">
        <v>51</v>
      </c>
      <c r="B300" s="43"/>
      <c r="C300" s="44"/>
      <c r="D300" s="44"/>
      <c r="E300" s="37" t="s">
        <v>812</v>
      </c>
      <c r="F300" s="44"/>
      <c r="G300" s="44"/>
      <c r="H300" s="44"/>
      <c r="I300" s="44"/>
      <c r="J300" s="45"/>
    </row>
    <row r="301" ht="259.2">
      <c r="A301" s="35" t="s">
        <v>53</v>
      </c>
      <c r="B301" s="43"/>
      <c r="C301" s="44"/>
      <c r="D301" s="44"/>
      <c r="E301" s="46" t="s">
        <v>803</v>
      </c>
      <c r="F301" s="44"/>
      <c r="G301" s="44"/>
      <c r="H301" s="44"/>
      <c r="I301" s="44"/>
      <c r="J301" s="45"/>
    </row>
    <row r="302" ht="43.2">
      <c r="A302" s="35" t="s">
        <v>55</v>
      </c>
      <c r="B302" s="43"/>
      <c r="C302" s="44"/>
      <c r="D302" s="44"/>
      <c r="E302" s="37" t="s">
        <v>810</v>
      </c>
      <c r="F302" s="44"/>
      <c r="G302" s="44"/>
      <c r="H302" s="44"/>
      <c r="I302" s="44"/>
      <c r="J302" s="45"/>
    </row>
    <row r="303" ht="43.2">
      <c r="A303" s="35" t="s">
        <v>46</v>
      </c>
      <c r="B303" s="35">
        <v>64</v>
      </c>
      <c r="C303" s="36" t="s">
        <v>813</v>
      </c>
      <c r="D303" s="35" t="s">
        <v>48</v>
      </c>
      <c r="E303" s="37" t="s">
        <v>805</v>
      </c>
      <c r="F303" s="38" t="s">
        <v>79</v>
      </c>
      <c r="G303" s="39">
        <v>3</v>
      </c>
      <c r="H303" s="40">
        <v>0</v>
      </c>
      <c r="I303" s="41">
        <f>ROUND(G303*H303,P4)</f>
        <v>0</v>
      </c>
      <c r="J303" s="38" t="s">
        <v>600</v>
      </c>
      <c r="O303" s="42">
        <f>I303*0.21</f>
        <v>0</v>
      </c>
      <c r="P303">
        <v>3</v>
      </c>
    </row>
    <row r="304" ht="57.6">
      <c r="A304" s="35" t="s">
        <v>51</v>
      </c>
      <c r="B304" s="43"/>
      <c r="C304" s="44"/>
      <c r="D304" s="44"/>
      <c r="E304" s="37" t="s">
        <v>814</v>
      </c>
      <c r="F304" s="44"/>
      <c r="G304" s="44"/>
      <c r="H304" s="44"/>
      <c r="I304" s="44"/>
      <c r="J304" s="45"/>
    </row>
    <row r="305" ht="115.2">
      <c r="A305" s="35" t="s">
        <v>53</v>
      </c>
      <c r="B305" s="43"/>
      <c r="C305" s="44"/>
      <c r="D305" s="44"/>
      <c r="E305" s="46" t="s">
        <v>797</v>
      </c>
      <c r="F305" s="44"/>
      <c r="G305" s="44"/>
      <c r="H305" s="44"/>
      <c r="I305" s="44"/>
      <c r="J305" s="45"/>
    </row>
    <row r="306" ht="43.2">
      <c r="A306" s="35" t="s">
        <v>55</v>
      </c>
      <c r="B306" s="43"/>
      <c r="C306" s="44"/>
      <c r="D306" s="44"/>
      <c r="E306" s="37" t="s">
        <v>810</v>
      </c>
      <c r="F306" s="44"/>
      <c r="G306" s="44"/>
      <c r="H306" s="44"/>
      <c r="I306" s="44"/>
      <c r="J306" s="45"/>
    </row>
    <row r="307" ht="43.2">
      <c r="A307" s="35" t="s">
        <v>46</v>
      </c>
      <c r="B307" s="35">
        <v>65</v>
      </c>
      <c r="C307" s="36" t="s">
        <v>815</v>
      </c>
      <c r="D307" s="35" t="s">
        <v>48</v>
      </c>
      <c r="E307" s="37" t="s">
        <v>816</v>
      </c>
      <c r="F307" s="38" t="s">
        <v>79</v>
      </c>
      <c r="G307" s="39">
        <v>4</v>
      </c>
      <c r="H307" s="40">
        <v>0</v>
      </c>
      <c r="I307" s="41">
        <f>ROUND(G307*H307,P4)</f>
        <v>0</v>
      </c>
      <c r="J307" s="38" t="s">
        <v>653</v>
      </c>
      <c r="O307" s="42">
        <f>I307*0.21</f>
        <v>0</v>
      </c>
      <c r="P307">
        <v>3</v>
      </c>
    </row>
    <row r="308" ht="57.6">
      <c r="A308" s="35" t="s">
        <v>51</v>
      </c>
      <c r="B308" s="43"/>
      <c r="C308" s="44"/>
      <c r="D308" s="44"/>
      <c r="E308" s="37" t="s">
        <v>817</v>
      </c>
      <c r="F308" s="44"/>
      <c r="G308" s="44"/>
      <c r="H308" s="44"/>
      <c r="I308" s="44"/>
      <c r="J308" s="45"/>
    </row>
    <row r="309" ht="144">
      <c r="A309" s="35" t="s">
        <v>53</v>
      </c>
      <c r="B309" s="43"/>
      <c r="C309" s="44"/>
      <c r="D309" s="44"/>
      <c r="E309" s="46" t="s">
        <v>818</v>
      </c>
      <c r="F309" s="44"/>
      <c r="G309" s="44"/>
      <c r="H309" s="44"/>
      <c r="I309" s="44"/>
      <c r="J309" s="45"/>
    </row>
    <row r="310">
      <c r="A310" s="35" t="s">
        <v>55</v>
      </c>
      <c r="B310" s="43"/>
      <c r="C310" s="44"/>
      <c r="D310" s="44"/>
      <c r="E310" s="50" t="s">
        <v>48</v>
      </c>
      <c r="F310" s="44"/>
      <c r="G310" s="44"/>
      <c r="H310" s="44"/>
      <c r="I310" s="44"/>
      <c r="J310" s="45"/>
    </row>
    <row r="311" ht="43.2">
      <c r="A311" s="35" t="s">
        <v>46</v>
      </c>
      <c r="B311" s="35">
        <v>66</v>
      </c>
      <c r="C311" s="36" t="s">
        <v>819</v>
      </c>
      <c r="D311" s="35" t="s">
        <v>48</v>
      </c>
      <c r="E311" s="37" t="s">
        <v>820</v>
      </c>
      <c r="F311" s="38" t="s">
        <v>79</v>
      </c>
      <c r="G311" s="39">
        <v>8</v>
      </c>
      <c r="H311" s="40">
        <v>0</v>
      </c>
      <c r="I311" s="41">
        <f>ROUND(G311*H311,P4)</f>
        <v>0</v>
      </c>
      <c r="J311" s="38" t="s">
        <v>600</v>
      </c>
      <c r="O311" s="42">
        <f>I311*0.21</f>
        <v>0</v>
      </c>
      <c r="P311">
        <v>3</v>
      </c>
    </row>
    <row r="312" ht="57.6">
      <c r="A312" s="35" t="s">
        <v>51</v>
      </c>
      <c r="B312" s="43"/>
      <c r="C312" s="44"/>
      <c r="D312" s="44"/>
      <c r="E312" s="37" t="s">
        <v>821</v>
      </c>
      <c r="F312" s="44"/>
      <c r="G312" s="44"/>
      <c r="H312" s="44"/>
      <c r="I312" s="44"/>
      <c r="J312" s="45"/>
    </row>
    <row r="313" ht="230.4">
      <c r="A313" s="35" t="s">
        <v>53</v>
      </c>
      <c r="B313" s="43"/>
      <c r="C313" s="44"/>
      <c r="D313" s="44"/>
      <c r="E313" s="46" t="s">
        <v>807</v>
      </c>
      <c r="F313" s="44"/>
      <c r="G313" s="44"/>
      <c r="H313" s="44"/>
      <c r="I313" s="44"/>
      <c r="J313" s="45"/>
    </row>
    <row r="314">
      <c r="A314" s="35" t="s">
        <v>55</v>
      </c>
      <c r="B314" s="43"/>
      <c r="C314" s="44"/>
      <c r="D314" s="44"/>
      <c r="E314" s="50" t="s">
        <v>48</v>
      </c>
      <c r="F314" s="44"/>
      <c r="G314" s="44"/>
      <c r="H314" s="44"/>
      <c r="I314" s="44"/>
      <c r="J314" s="45"/>
    </row>
    <row r="315" ht="43.2">
      <c r="A315" s="35" t="s">
        <v>46</v>
      </c>
      <c r="B315" s="35">
        <v>67</v>
      </c>
      <c r="C315" s="36" t="s">
        <v>822</v>
      </c>
      <c r="D315" s="35" t="s">
        <v>48</v>
      </c>
      <c r="E315" s="37" t="s">
        <v>820</v>
      </c>
      <c r="F315" s="38" t="s">
        <v>79</v>
      </c>
      <c r="G315" s="39">
        <v>8</v>
      </c>
      <c r="H315" s="40">
        <v>0</v>
      </c>
      <c r="I315" s="41">
        <f>ROUND(G315*H315,P4)</f>
        <v>0</v>
      </c>
      <c r="J315" s="38" t="s">
        <v>600</v>
      </c>
      <c r="O315" s="42">
        <f>I315*0.21</f>
        <v>0</v>
      </c>
      <c r="P315">
        <v>3</v>
      </c>
    </row>
    <row r="316" ht="57.6">
      <c r="A316" s="35" t="s">
        <v>51</v>
      </c>
      <c r="B316" s="43"/>
      <c r="C316" s="44"/>
      <c r="D316" s="44"/>
      <c r="E316" s="37" t="s">
        <v>823</v>
      </c>
      <c r="F316" s="44"/>
      <c r="G316" s="44"/>
      <c r="H316" s="44"/>
      <c r="I316" s="44"/>
      <c r="J316" s="45"/>
    </row>
    <row r="317" ht="230.4">
      <c r="A317" s="35" t="s">
        <v>53</v>
      </c>
      <c r="B317" s="43"/>
      <c r="C317" s="44"/>
      <c r="D317" s="44"/>
      <c r="E317" s="46" t="s">
        <v>807</v>
      </c>
      <c r="F317" s="44"/>
      <c r="G317" s="44"/>
      <c r="H317" s="44"/>
      <c r="I317" s="44"/>
      <c r="J317" s="45"/>
    </row>
    <row r="318">
      <c r="A318" s="35" t="s">
        <v>55</v>
      </c>
      <c r="B318" s="43"/>
      <c r="C318" s="44"/>
      <c r="D318" s="44"/>
      <c r="E318" s="50" t="s">
        <v>48</v>
      </c>
      <c r="F318" s="44"/>
      <c r="G318" s="44"/>
      <c r="H318" s="44"/>
      <c r="I318" s="44"/>
      <c r="J318" s="45"/>
    </row>
    <row r="319" ht="43.2">
      <c r="A319" s="35" t="s">
        <v>46</v>
      </c>
      <c r="B319" s="35">
        <v>68</v>
      </c>
      <c r="C319" s="36" t="s">
        <v>824</v>
      </c>
      <c r="D319" s="35" t="s">
        <v>48</v>
      </c>
      <c r="E319" s="37" t="s">
        <v>820</v>
      </c>
      <c r="F319" s="38" t="s">
        <v>79</v>
      </c>
      <c r="G319" s="39">
        <v>8</v>
      </c>
      <c r="H319" s="40">
        <v>0</v>
      </c>
      <c r="I319" s="41">
        <f>ROUND(G319*H319,P4)</f>
        <v>0</v>
      </c>
      <c r="J319" s="38" t="s">
        <v>600</v>
      </c>
      <c r="O319" s="42">
        <f>I319*0.21</f>
        <v>0</v>
      </c>
      <c r="P319">
        <v>3</v>
      </c>
    </row>
    <row r="320" ht="57.6">
      <c r="A320" s="35" t="s">
        <v>51</v>
      </c>
      <c r="B320" s="43"/>
      <c r="C320" s="44"/>
      <c r="D320" s="44"/>
      <c r="E320" s="37" t="s">
        <v>825</v>
      </c>
      <c r="F320" s="44"/>
      <c r="G320" s="44"/>
      <c r="H320" s="44"/>
      <c r="I320" s="44"/>
      <c r="J320" s="45"/>
    </row>
    <row r="321" ht="259.2">
      <c r="A321" s="35" t="s">
        <v>53</v>
      </c>
      <c r="B321" s="43"/>
      <c r="C321" s="44"/>
      <c r="D321" s="44"/>
      <c r="E321" s="46" t="s">
        <v>803</v>
      </c>
      <c r="F321" s="44"/>
      <c r="G321" s="44"/>
      <c r="H321" s="44"/>
      <c r="I321" s="44"/>
      <c r="J321" s="45"/>
    </row>
    <row r="322">
      <c r="A322" s="35" t="s">
        <v>55</v>
      </c>
      <c r="B322" s="43"/>
      <c r="C322" s="44"/>
      <c r="D322" s="44"/>
      <c r="E322" s="50" t="s">
        <v>48</v>
      </c>
      <c r="F322" s="44"/>
      <c r="G322" s="44"/>
      <c r="H322" s="44"/>
      <c r="I322" s="44"/>
      <c r="J322" s="45"/>
    </row>
    <row r="323" ht="43.2">
      <c r="A323" s="35" t="s">
        <v>46</v>
      </c>
      <c r="B323" s="35">
        <v>69</v>
      </c>
      <c r="C323" s="36" t="s">
        <v>826</v>
      </c>
      <c r="D323" s="35" t="s">
        <v>48</v>
      </c>
      <c r="E323" s="37" t="s">
        <v>820</v>
      </c>
      <c r="F323" s="38" t="s">
        <v>79</v>
      </c>
      <c r="G323" s="39">
        <v>3</v>
      </c>
      <c r="H323" s="40">
        <v>0</v>
      </c>
      <c r="I323" s="41">
        <f>ROUND(G323*H323,P4)</f>
        <v>0</v>
      </c>
      <c r="J323" s="38" t="s">
        <v>600</v>
      </c>
      <c r="O323" s="42">
        <f>I323*0.21</f>
        <v>0</v>
      </c>
      <c r="P323">
        <v>3</v>
      </c>
    </row>
    <row r="324" ht="57.6">
      <c r="A324" s="35" t="s">
        <v>51</v>
      </c>
      <c r="B324" s="43"/>
      <c r="C324" s="44"/>
      <c r="D324" s="44"/>
      <c r="E324" s="37" t="s">
        <v>827</v>
      </c>
      <c r="F324" s="44"/>
      <c r="G324" s="44"/>
      <c r="H324" s="44"/>
      <c r="I324" s="44"/>
      <c r="J324" s="45"/>
    </row>
    <row r="325" ht="115.2">
      <c r="A325" s="35" t="s">
        <v>53</v>
      </c>
      <c r="B325" s="43"/>
      <c r="C325" s="44"/>
      <c r="D325" s="44"/>
      <c r="E325" s="46" t="s">
        <v>797</v>
      </c>
      <c r="F325" s="44"/>
      <c r="G325" s="44"/>
      <c r="H325" s="44"/>
      <c r="I325" s="44"/>
      <c r="J325" s="45"/>
    </row>
    <row r="326">
      <c r="A326" s="35" t="s">
        <v>55</v>
      </c>
      <c r="B326" s="43"/>
      <c r="C326" s="44"/>
      <c r="D326" s="44"/>
      <c r="E326" s="50" t="s">
        <v>48</v>
      </c>
      <c r="F326" s="44"/>
      <c r="G326" s="44"/>
      <c r="H326" s="44"/>
      <c r="I326" s="44"/>
      <c r="J326" s="45"/>
    </row>
    <row r="327">
      <c r="A327" s="35" t="s">
        <v>46</v>
      </c>
      <c r="B327" s="35">
        <v>70</v>
      </c>
      <c r="C327" s="36" t="s">
        <v>828</v>
      </c>
      <c r="D327" s="35" t="s">
        <v>48</v>
      </c>
      <c r="E327" s="37" t="s">
        <v>829</v>
      </c>
      <c r="F327" s="38" t="s">
        <v>79</v>
      </c>
      <c r="G327" s="39">
        <v>8</v>
      </c>
      <c r="H327" s="40">
        <v>0</v>
      </c>
      <c r="I327" s="41">
        <f>ROUND(G327*H327,P4)</f>
        <v>0</v>
      </c>
      <c r="J327" s="38" t="s">
        <v>600</v>
      </c>
      <c r="O327" s="42">
        <f>I327*0.21</f>
        <v>0</v>
      </c>
      <c r="P327">
        <v>3</v>
      </c>
    </row>
    <row r="328">
      <c r="A328" s="35" t="s">
        <v>51</v>
      </c>
      <c r="B328" s="43"/>
      <c r="C328" s="44"/>
      <c r="D328" s="44"/>
      <c r="E328" s="37" t="s">
        <v>829</v>
      </c>
      <c r="F328" s="44"/>
      <c r="G328" s="44"/>
      <c r="H328" s="44"/>
      <c r="I328" s="44"/>
      <c r="J328" s="45"/>
    </row>
    <row r="329" ht="230.4">
      <c r="A329" s="35" t="s">
        <v>53</v>
      </c>
      <c r="B329" s="43"/>
      <c r="C329" s="44"/>
      <c r="D329" s="44"/>
      <c r="E329" s="46" t="s">
        <v>807</v>
      </c>
      <c r="F329" s="44"/>
      <c r="G329" s="44"/>
      <c r="H329" s="44"/>
      <c r="I329" s="44"/>
      <c r="J329" s="45"/>
    </row>
    <row r="330">
      <c r="A330" s="35" t="s">
        <v>55</v>
      </c>
      <c r="B330" s="43"/>
      <c r="C330" s="44"/>
      <c r="D330" s="44"/>
      <c r="E330" s="50" t="s">
        <v>48</v>
      </c>
      <c r="F330" s="44"/>
      <c r="G330" s="44"/>
      <c r="H330" s="44"/>
      <c r="I330" s="44"/>
      <c r="J330" s="45"/>
    </row>
    <row r="331" ht="43.2">
      <c r="A331" s="35" t="s">
        <v>46</v>
      </c>
      <c r="B331" s="35">
        <v>71</v>
      </c>
      <c r="C331" s="36" t="s">
        <v>830</v>
      </c>
      <c r="D331" s="35" t="s">
        <v>48</v>
      </c>
      <c r="E331" s="37" t="s">
        <v>831</v>
      </c>
      <c r="F331" s="38" t="s">
        <v>79</v>
      </c>
      <c r="G331" s="39">
        <v>4</v>
      </c>
      <c r="H331" s="40">
        <v>0</v>
      </c>
      <c r="I331" s="41">
        <f>ROUND(G331*H331,P4)</f>
        <v>0</v>
      </c>
      <c r="J331" s="38" t="s">
        <v>653</v>
      </c>
      <c r="O331" s="42">
        <f>I331*0.21</f>
        <v>0</v>
      </c>
      <c r="P331">
        <v>3</v>
      </c>
    </row>
    <row r="332" ht="43.2">
      <c r="A332" s="35" t="s">
        <v>51</v>
      </c>
      <c r="B332" s="43"/>
      <c r="C332" s="44"/>
      <c r="D332" s="44"/>
      <c r="E332" s="37" t="s">
        <v>832</v>
      </c>
      <c r="F332" s="44"/>
      <c r="G332" s="44"/>
      <c r="H332" s="44"/>
      <c r="I332" s="44"/>
      <c r="J332" s="45"/>
    </row>
    <row r="333" ht="144">
      <c r="A333" s="35" t="s">
        <v>53</v>
      </c>
      <c r="B333" s="43"/>
      <c r="C333" s="44"/>
      <c r="D333" s="44"/>
      <c r="E333" s="46" t="s">
        <v>833</v>
      </c>
      <c r="F333" s="44"/>
      <c r="G333" s="44"/>
      <c r="H333" s="44"/>
      <c r="I333" s="44"/>
      <c r="J333" s="45"/>
    </row>
    <row r="334">
      <c r="A334" s="35" t="s">
        <v>55</v>
      </c>
      <c r="B334" s="43"/>
      <c r="C334" s="44"/>
      <c r="D334" s="44"/>
      <c r="E334" s="50" t="s">
        <v>48</v>
      </c>
      <c r="F334" s="44"/>
      <c r="G334" s="44"/>
      <c r="H334" s="44"/>
      <c r="I334" s="44"/>
      <c r="J334" s="45"/>
    </row>
    <row r="335" ht="43.2">
      <c r="A335" s="35" t="s">
        <v>46</v>
      </c>
      <c r="B335" s="35">
        <v>72</v>
      </c>
      <c r="C335" s="36" t="s">
        <v>834</v>
      </c>
      <c r="D335" s="35" t="s">
        <v>48</v>
      </c>
      <c r="E335" s="37" t="s">
        <v>835</v>
      </c>
      <c r="F335" s="38" t="s">
        <v>79</v>
      </c>
      <c r="G335" s="39">
        <v>4</v>
      </c>
      <c r="H335" s="40">
        <v>0</v>
      </c>
      <c r="I335" s="41">
        <f>ROUND(G335*H335,P4)</f>
        <v>0</v>
      </c>
      <c r="J335" s="38" t="s">
        <v>600</v>
      </c>
      <c r="O335" s="42">
        <f>I335*0.21</f>
        <v>0</v>
      </c>
      <c r="P335">
        <v>3</v>
      </c>
    </row>
    <row r="336" ht="57.6">
      <c r="A336" s="35" t="s">
        <v>51</v>
      </c>
      <c r="B336" s="43"/>
      <c r="C336" s="44"/>
      <c r="D336" s="44"/>
      <c r="E336" s="37" t="s">
        <v>836</v>
      </c>
      <c r="F336" s="44"/>
      <c r="G336" s="44"/>
      <c r="H336" s="44"/>
      <c r="I336" s="44"/>
      <c r="J336" s="45"/>
    </row>
    <row r="337" ht="115.2">
      <c r="A337" s="35" t="s">
        <v>53</v>
      </c>
      <c r="B337" s="43"/>
      <c r="C337" s="44"/>
      <c r="D337" s="44"/>
      <c r="E337" s="46" t="s">
        <v>837</v>
      </c>
      <c r="F337" s="44"/>
      <c r="G337" s="44"/>
      <c r="H337" s="44"/>
      <c r="I337" s="44"/>
      <c r="J337" s="45"/>
    </row>
    <row r="338">
      <c r="A338" s="35" t="s">
        <v>55</v>
      </c>
      <c r="B338" s="43"/>
      <c r="C338" s="44"/>
      <c r="D338" s="44"/>
      <c r="E338" s="50" t="s">
        <v>48</v>
      </c>
      <c r="F338" s="44"/>
      <c r="G338" s="44"/>
      <c r="H338" s="44"/>
      <c r="I338" s="44"/>
      <c r="J338" s="45"/>
    </row>
    <row r="339">
      <c r="A339" s="35" t="s">
        <v>46</v>
      </c>
      <c r="B339" s="35">
        <v>73</v>
      </c>
      <c r="C339" s="36" t="s">
        <v>838</v>
      </c>
      <c r="D339" s="35" t="s">
        <v>48</v>
      </c>
      <c r="E339" s="37" t="s">
        <v>839</v>
      </c>
      <c r="F339" s="38" t="s">
        <v>79</v>
      </c>
      <c r="G339" s="39">
        <v>4</v>
      </c>
      <c r="H339" s="40">
        <v>0</v>
      </c>
      <c r="I339" s="41">
        <f>ROUND(G339*H339,P4)</f>
        <v>0</v>
      </c>
      <c r="J339" s="38" t="s">
        <v>600</v>
      </c>
      <c r="O339" s="42">
        <f>I339*0.21</f>
        <v>0</v>
      </c>
      <c r="P339">
        <v>3</v>
      </c>
    </row>
    <row r="340">
      <c r="A340" s="35" t="s">
        <v>51</v>
      </c>
      <c r="B340" s="43"/>
      <c r="C340" s="44"/>
      <c r="D340" s="44"/>
      <c r="E340" s="37" t="s">
        <v>839</v>
      </c>
      <c r="F340" s="44"/>
      <c r="G340" s="44"/>
      <c r="H340" s="44"/>
      <c r="I340" s="44"/>
      <c r="J340" s="45"/>
    </row>
    <row r="341" ht="115.2">
      <c r="A341" s="35" t="s">
        <v>53</v>
      </c>
      <c r="B341" s="43"/>
      <c r="C341" s="44"/>
      <c r="D341" s="44"/>
      <c r="E341" s="46" t="s">
        <v>837</v>
      </c>
      <c r="F341" s="44"/>
      <c r="G341" s="44"/>
      <c r="H341" s="44"/>
      <c r="I341" s="44"/>
      <c r="J341" s="45"/>
    </row>
    <row r="342">
      <c r="A342" s="35" t="s">
        <v>55</v>
      </c>
      <c r="B342" s="43"/>
      <c r="C342" s="44"/>
      <c r="D342" s="44"/>
      <c r="E342" s="50" t="s">
        <v>48</v>
      </c>
      <c r="F342" s="44"/>
      <c r="G342" s="44"/>
      <c r="H342" s="44"/>
      <c r="I342" s="44"/>
      <c r="J342" s="45"/>
    </row>
    <row r="343" ht="43.2">
      <c r="A343" s="35" t="s">
        <v>46</v>
      </c>
      <c r="B343" s="35">
        <v>74</v>
      </c>
      <c r="C343" s="36" t="s">
        <v>840</v>
      </c>
      <c r="D343" s="35" t="s">
        <v>48</v>
      </c>
      <c r="E343" s="37" t="s">
        <v>841</v>
      </c>
      <c r="F343" s="38" t="s">
        <v>79</v>
      </c>
      <c r="G343" s="39">
        <v>4</v>
      </c>
      <c r="H343" s="40">
        <v>0</v>
      </c>
      <c r="I343" s="41">
        <f>ROUND(G343*H343,P4)</f>
        <v>0</v>
      </c>
      <c r="J343" s="38" t="s">
        <v>600</v>
      </c>
      <c r="O343" s="42">
        <f>I343*0.21</f>
        <v>0</v>
      </c>
      <c r="P343">
        <v>3</v>
      </c>
    </row>
    <row r="344" ht="43.2">
      <c r="A344" s="35" t="s">
        <v>51</v>
      </c>
      <c r="B344" s="43"/>
      <c r="C344" s="44"/>
      <c r="D344" s="44"/>
      <c r="E344" s="37" t="s">
        <v>842</v>
      </c>
      <c r="F344" s="44"/>
      <c r="G344" s="44"/>
      <c r="H344" s="44"/>
      <c r="I344" s="44"/>
      <c r="J344" s="45"/>
    </row>
    <row r="345" ht="144">
      <c r="A345" s="35" t="s">
        <v>53</v>
      </c>
      <c r="B345" s="43"/>
      <c r="C345" s="44"/>
      <c r="D345" s="44"/>
      <c r="E345" s="46" t="s">
        <v>843</v>
      </c>
      <c r="F345" s="44"/>
      <c r="G345" s="44"/>
      <c r="H345" s="44"/>
      <c r="I345" s="44"/>
      <c r="J345" s="45"/>
    </row>
    <row r="346">
      <c r="A346" s="35" t="s">
        <v>55</v>
      </c>
      <c r="B346" s="43"/>
      <c r="C346" s="44"/>
      <c r="D346" s="44"/>
      <c r="E346" s="50" t="s">
        <v>48</v>
      </c>
      <c r="F346" s="44"/>
      <c r="G346" s="44"/>
      <c r="H346" s="44"/>
      <c r="I346" s="44"/>
      <c r="J346" s="45"/>
    </row>
    <row r="347" ht="28.8">
      <c r="A347" s="35" t="s">
        <v>46</v>
      </c>
      <c r="B347" s="35">
        <v>75</v>
      </c>
      <c r="C347" s="36" t="s">
        <v>844</v>
      </c>
      <c r="D347" s="35" t="s">
        <v>48</v>
      </c>
      <c r="E347" s="37" t="s">
        <v>845</v>
      </c>
      <c r="F347" s="38" t="s">
        <v>79</v>
      </c>
      <c r="G347" s="39">
        <v>3</v>
      </c>
      <c r="H347" s="40">
        <v>0</v>
      </c>
      <c r="I347" s="41">
        <f>ROUND(G347*H347,P4)</f>
        <v>0</v>
      </c>
      <c r="J347" s="38" t="s">
        <v>600</v>
      </c>
      <c r="O347" s="42">
        <f>I347*0.21</f>
        <v>0</v>
      </c>
      <c r="P347">
        <v>3</v>
      </c>
    </row>
    <row r="348" ht="28.8">
      <c r="A348" s="35" t="s">
        <v>51</v>
      </c>
      <c r="B348" s="43"/>
      <c r="C348" s="44"/>
      <c r="D348" s="44"/>
      <c r="E348" s="37" t="s">
        <v>845</v>
      </c>
      <c r="F348" s="44"/>
      <c r="G348" s="44"/>
      <c r="H348" s="44"/>
      <c r="I348" s="44"/>
      <c r="J348" s="45"/>
    </row>
    <row r="349" ht="115.2">
      <c r="A349" s="35" t="s">
        <v>53</v>
      </c>
      <c r="B349" s="43"/>
      <c r="C349" s="44"/>
      <c r="D349" s="44"/>
      <c r="E349" s="46" t="s">
        <v>797</v>
      </c>
      <c r="F349" s="44"/>
      <c r="G349" s="44"/>
      <c r="H349" s="44"/>
      <c r="I349" s="44"/>
      <c r="J349" s="45"/>
    </row>
    <row r="350" ht="43.2">
      <c r="A350" s="35" t="s">
        <v>55</v>
      </c>
      <c r="B350" s="43"/>
      <c r="C350" s="44"/>
      <c r="D350" s="44"/>
      <c r="E350" s="37" t="s">
        <v>846</v>
      </c>
      <c r="F350" s="44"/>
      <c r="G350" s="44"/>
      <c r="H350" s="44"/>
      <c r="I350" s="44"/>
      <c r="J350" s="45"/>
    </row>
    <row r="351" ht="43.2">
      <c r="A351" s="35" t="s">
        <v>46</v>
      </c>
      <c r="B351" s="35">
        <v>76</v>
      </c>
      <c r="C351" s="36" t="s">
        <v>847</v>
      </c>
      <c r="D351" s="35" t="s">
        <v>48</v>
      </c>
      <c r="E351" s="37" t="s">
        <v>848</v>
      </c>
      <c r="F351" s="38" t="s">
        <v>79</v>
      </c>
      <c r="G351" s="39">
        <v>6</v>
      </c>
      <c r="H351" s="40">
        <v>0</v>
      </c>
      <c r="I351" s="41">
        <f>ROUND(G351*H351,P4)</f>
        <v>0</v>
      </c>
      <c r="J351" s="38" t="s">
        <v>600</v>
      </c>
      <c r="O351" s="42">
        <f>I351*0.21</f>
        <v>0</v>
      </c>
      <c r="P351">
        <v>3</v>
      </c>
    </row>
    <row r="352" ht="43.2">
      <c r="A352" s="35" t="s">
        <v>51</v>
      </c>
      <c r="B352" s="43"/>
      <c r="C352" s="44"/>
      <c r="D352" s="44"/>
      <c r="E352" s="37" t="s">
        <v>848</v>
      </c>
      <c r="F352" s="44"/>
      <c r="G352" s="44"/>
      <c r="H352" s="44"/>
      <c r="I352" s="44"/>
      <c r="J352" s="45"/>
    </row>
    <row r="353" ht="43.2">
      <c r="A353" s="35" t="s">
        <v>53</v>
      </c>
      <c r="B353" s="43"/>
      <c r="C353" s="44"/>
      <c r="D353" s="44"/>
      <c r="E353" s="46" t="s">
        <v>849</v>
      </c>
      <c r="F353" s="44"/>
      <c r="G353" s="44"/>
      <c r="H353" s="44"/>
      <c r="I353" s="44"/>
      <c r="J353" s="45"/>
    </row>
    <row r="354">
      <c r="A354" s="35" t="s">
        <v>55</v>
      </c>
      <c r="B354" s="43"/>
      <c r="C354" s="44"/>
      <c r="D354" s="44"/>
      <c r="E354" s="50" t="s">
        <v>48</v>
      </c>
      <c r="F354" s="44"/>
      <c r="G354" s="44"/>
      <c r="H354" s="44"/>
      <c r="I354" s="44"/>
      <c r="J354" s="45"/>
    </row>
    <row r="355">
      <c r="A355" s="35" t="s">
        <v>46</v>
      </c>
      <c r="B355" s="35">
        <v>77</v>
      </c>
      <c r="C355" s="36" t="s">
        <v>850</v>
      </c>
      <c r="D355" s="35" t="s">
        <v>48</v>
      </c>
      <c r="E355" s="37" t="s">
        <v>851</v>
      </c>
      <c r="F355" s="38" t="s">
        <v>79</v>
      </c>
      <c r="G355" s="39">
        <v>6</v>
      </c>
      <c r="H355" s="40">
        <v>0</v>
      </c>
      <c r="I355" s="41">
        <f>ROUND(G355*H355,P4)</f>
        <v>0</v>
      </c>
      <c r="J355" s="38" t="s">
        <v>600</v>
      </c>
      <c r="O355" s="42">
        <f>I355*0.21</f>
        <v>0</v>
      </c>
      <c r="P355">
        <v>3</v>
      </c>
    </row>
    <row r="356">
      <c r="A356" s="35" t="s">
        <v>51</v>
      </c>
      <c r="B356" s="43"/>
      <c r="C356" s="44"/>
      <c r="D356" s="44"/>
      <c r="E356" s="37" t="s">
        <v>851</v>
      </c>
      <c r="F356" s="44"/>
      <c r="G356" s="44"/>
      <c r="H356" s="44"/>
      <c r="I356" s="44"/>
      <c r="J356" s="45"/>
    </row>
    <row r="357" ht="43.2">
      <c r="A357" s="35" t="s">
        <v>53</v>
      </c>
      <c r="B357" s="43"/>
      <c r="C357" s="44"/>
      <c r="D357" s="44"/>
      <c r="E357" s="46" t="s">
        <v>852</v>
      </c>
      <c r="F357" s="44"/>
      <c r="G357" s="44"/>
      <c r="H357" s="44"/>
      <c r="I357" s="44"/>
      <c r="J357" s="45"/>
    </row>
    <row r="358">
      <c r="A358" s="35" t="s">
        <v>55</v>
      </c>
      <c r="B358" s="43"/>
      <c r="C358" s="44"/>
      <c r="D358" s="44"/>
      <c r="E358" s="50" t="s">
        <v>48</v>
      </c>
      <c r="F358" s="44"/>
      <c r="G358" s="44"/>
      <c r="H358" s="44"/>
      <c r="I358" s="44"/>
      <c r="J358" s="45"/>
    </row>
    <row r="359" ht="28.8">
      <c r="A359" s="35" t="s">
        <v>46</v>
      </c>
      <c r="B359" s="35">
        <v>78</v>
      </c>
      <c r="C359" s="36" t="s">
        <v>853</v>
      </c>
      <c r="D359" s="35" t="s">
        <v>48</v>
      </c>
      <c r="E359" s="37" t="s">
        <v>854</v>
      </c>
      <c r="F359" s="38" t="s">
        <v>79</v>
      </c>
      <c r="G359" s="39">
        <v>1</v>
      </c>
      <c r="H359" s="40">
        <v>0</v>
      </c>
      <c r="I359" s="41">
        <f>ROUND(G359*H359,P4)</f>
        <v>0</v>
      </c>
      <c r="J359" s="38" t="s">
        <v>600</v>
      </c>
      <c r="O359" s="42">
        <f>I359*0.21</f>
        <v>0</v>
      </c>
      <c r="P359">
        <v>3</v>
      </c>
    </row>
    <row r="360" ht="28.8">
      <c r="A360" s="35" t="s">
        <v>51</v>
      </c>
      <c r="B360" s="43"/>
      <c r="C360" s="44"/>
      <c r="D360" s="44"/>
      <c r="E360" s="37" t="s">
        <v>854</v>
      </c>
      <c r="F360" s="44"/>
      <c r="G360" s="44"/>
      <c r="H360" s="44"/>
      <c r="I360" s="44"/>
      <c r="J360" s="45"/>
    </row>
    <row r="361" ht="57.6">
      <c r="A361" s="35" t="s">
        <v>53</v>
      </c>
      <c r="B361" s="43"/>
      <c r="C361" s="44"/>
      <c r="D361" s="44"/>
      <c r="E361" s="46" t="s">
        <v>855</v>
      </c>
      <c r="F361" s="44"/>
      <c r="G361" s="44"/>
      <c r="H361" s="44"/>
      <c r="I361" s="44"/>
      <c r="J361" s="45"/>
    </row>
    <row r="362">
      <c r="A362" s="35" t="s">
        <v>55</v>
      </c>
      <c r="B362" s="43"/>
      <c r="C362" s="44"/>
      <c r="D362" s="44"/>
      <c r="E362" s="50" t="s">
        <v>48</v>
      </c>
      <c r="F362" s="44"/>
      <c r="G362" s="44"/>
      <c r="H362" s="44"/>
      <c r="I362" s="44"/>
      <c r="J362" s="45"/>
    </row>
    <row r="363">
      <c r="A363" s="35" t="s">
        <v>46</v>
      </c>
      <c r="B363" s="35">
        <v>79</v>
      </c>
      <c r="C363" s="36" t="s">
        <v>856</v>
      </c>
      <c r="D363" s="35" t="s">
        <v>48</v>
      </c>
      <c r="E363" s="37" t="s">
        <v>857</v>
      </c>
      <c r="F363" s="38" t="s">
        <v>79</v>
      </c>
      <c r="G363" s="39">
        <v>1</v>
      </c>
      <c r="H363" s="40">
        <v>0</v>
      </c>
      <c r="I363" s="41">
        <f>ROUND(G363*H363,P4)</f>
        <v>0</v>
      </c>
      <c r="J363" s="38" t="s">
        <v>600</v>
      </c>
      <c r="O363" s="42">
        <f>I363*0.21</f>
        <v>0</v>
      </c>
      <c r="P363">
        <v>3</v>
      </c>
    </row>
    <row r="364">
      <c r="A364" s="35" t="s">
        <v>51</v>
      </c>
      <c r="B364" s="43"/>
      <c r="C364" s="44"/>
      <c r="D364" s="44"/>
      <c r="E364" s="37" t="s">
        <v>857</v>
      </c>
      <c r="F364" s="44"/>
      <c r="G364" s="44"/>
      <c r="H364" s="44"/>
      <c r="I364" s="44"/>
      <c r="J364" s="45"/>
    </row>
    <row r="365" ht="57.6">
      <c r="A365" s="35" t="s">
        <v>53</v>
      </c>
      <c r="B365" s="43"/>
      <c r="C365" s="44"/>
      <c r="D365" s="44"/>
      <c r="E365" s="46" t="s">
        <v>858</v>
      </c>
      <c r="F365" s="44"/>
      <c r="G365" s="44"/>
      <c r="H365" s="44"/>
      <c r="I365" s="44"/>
      <c r="J365" s="45"/>
    </row>
    <row r="366" ht="100.8">
      <c r="A366" s="35" t="s">
        <v>55</v>
      </c>
      <c r="B366" s="43"/>
      <c r="C366" s="44"/>
      <c r="D366" s="44"/>
      <c r="E366" s="37" t="s">
        <v>859</v>
      </c>
      <c r="F366" s="44"/>
      <c r="G366" s="44"/>
      <c r="H366" s="44"/>
      <c r="I366" s="44"/>
      <c r="J366" s="45"/>
    </row>
    <row r="367" ht="28.8">
      <c r="A367" s="35" t="s">
        <v>46</v>
      </c>
      <c r="B367" s="35">
        <v>80</v>
      </c>
      <c r="C367" s="36" t="s">
        <v>860</v>
      </c>
      <c r="D367" s="35" t="s">
        <v>48</v>
      </c>
      <c r="E367" s="37" t="s">
        <v>861</v>
      </c>
      <c r="F367" s="38" t="s">
        <v>79</v>
      </c>
      <c r="G367" s="39">
        <v>2</v>
      </c>
      <c r="H367" s="40">
        <v>0</v>
      </c>
      <c r="I367" s="41">
        <f>ROUND(G367*H367,P4)</f>
        <v>0</v>
      </c>
      <c r="J367" s="38" t="s">
        <v>600</v>
      </c>
      <c r="O367" s="42">
        <f>I367*0.21</f>
        <v>0</v>
      </c>
      <c r="P367">
        <v>3</v>
      </c>
    </row>
    <row r="368" ht="28.8">
      <c r="A368" s="35" t="s">
        <v>51</v>
      </c>
      <c r="B368" s="43"/>
      <c r="C368" s="44"/>
      <c r="D368" s="44"/>
      <c r="E368" s="37" t="s">
        <v>861</v>
      </c>
      <c r="F368" s="44"/>
      <c r="G368" s="44"/>
      <c r="H368" s="44"/>
      <c r="I368" s="44"/>
      <c r="J368" s="45"/>
    </row>
    <row r="369" ht="57.6">
      <c r="A369" s="35" t="s">
        <v>53</v>
      </c>
      <c r="B369" s="43"/>
      <c r="C369" s="44"/>
      <c r="D369" s="44"/>
      <c r="E369" s="46" t="s">
        <v>862</v>
      </c>
      <c r="F369" s="44"/>
      <c r="G369" s="44"/>
      <c r="H369" s="44"/>
      <c r="I369" s="44"/>
      <c r="J369" s="45"/>
    </row>
    <row r="370">
      <c r="A370" s="35" t="s">
        <v>55</v>
      </c>
      <c r="B370" s="43"/>
      <c r="C370" s="44"/>
      <c r="D370" s="44"/>
      <c r="E370" s="50" t="s">
        <v>48</v>
      </c>
      <c r="F370" s="44"/>
      <c r="G370" s="44"/>
      <c r="H370" s="44"/>
      <c r="I370" s="44"/>
      <c r="J370" s="45"/>
    </row>
    <row r="371" ht="28.8">
      <c r="A371" s="35" t="s">
        <v>46</v>
      </c>
      <c r="B371" s="35">
        <v>81</v>
      </c>
      <c r="C371" s="36" t="s">
        <v>863</v>
      </c>
      <c r="D371" s="35" t="s">
        <v>48</v>
      </c>
      <c r="E371" s="37" t="s">
        <v>864</v>
      </c>
      <c r="F371" s="38" t="s">
        <v>79</v>
      </c>
      <c r="G371" s="39">
        <v>13</v>
      </c>
      <c r="H371" s="40">
        <v>0</v>
      </c>
      <c r="I371" s="41">
        <f>ROUND(G371*H371,P4)</f>
        <v>0</v>
      </c>
      <c r="J371" s="38" t="s">
        <v>600</v>
      </c>
      <c r="O371" s="42">
        <f>I371*0.21</f>
        <v>0</v>
      </c>
      <c r="P371">
        <v>3</v>
      </c>
    </row>
    <row r="372" ht="28.8">
      <c r="A372" s="35" t="s">
        <v>51</v>
      </c>
      <c r="B372" s="43"/>
      <c r="C372" s="44"/>
      <c r="D372" s="44"/>
      <c r="E372" s="37" t="s">
        <v>864</v>
      </c>
      <c r="F372" s="44"/>
      <c r="G372" s="44"/>
      <c r="H372" s="44"/>
      <c r="I372" s="44"/>
      <c r="J372" s="45"/>
    </row>
    <row r="373" ht="57.6">
      <c r="A373" s="35" t="s">
        <v>53</v>
      </c>
      <c r="B373" s="43"/>
      <c r="C373" s="44"/>
      <c r="D373" s="44"/>
      <c r="E373" s="46" t="s">
        <v>865</v>
      </c>
      <c r="F373" s="44"/>
      <c r="G373" s="44"/>
      <c r="H373" s="44"/>
      <c r="I373" s="44"/>
      <c r="J373" s="45"/>
    </row>
    <row r="374" ht="100.8">
      <c r="A374" s="35" t="s">
        <v>55</v>
      </c>
      <c r="B374" s="43"/>
      <c r="C374" s="44"/>
      <c r="D374" s="44"/>
      <c r="E374" s="37" t="s">
        <v>859</v>
      </c>
      <c r="F374" s="44"/>
      <c r="G374" s="44"/>
      <c r="H374" s="44"/>
      <c r="I374" s="44"/>
      <c r="J374" s="45"/>
    </row>
    <row r="375">
      <c r="A375" s="35" t="s">
        <v>46</v>
      </c>
      <c r="B375" s="35">
        <v>82</v>
      </c>
      <c r="C375" s="36" t="s">
        <v>866</v>
      </c>
      <c r="D375" s="35" t="s">
        <v>48</v>
      </c>
      <c r="E375" s="37" t="s">
        <v>867</v>
      </c>
      <c r="F375" s="38" t="s">
        <v>79</v>
      </c>
      <c r="G375" s="39">
        <v>1</v>
      </c>
      <c r="H375" s="40">
        <v>0</v>
      </c>
      <c r="I375" s="41">
        <f>ROUND(G375*H375,P4)</f>
        <v>0</v>
      </c>
      <c r="J375" s="38" t="s">
        <v>600</v>
      </c>
      <c r="O375" s="42">
        <f>I375*0.21</f>
        <v>0</v>
      </c>
      <c r="P375">
        <v>3</v>
      </c>
    </row>
    <row r="376">
      <c r="A376" s="35" t="s">
        <v>51</v>
      </c>
      <c r="B376" s="43"/>
      <c r="C376" s="44"/>
      <c r="D376" s="44"/>
      <c r="E376" s="37" t="s">
        <v>867</v>
      </c>
      <c r="F376" s="44"/>
      <c r="G376" s="44"/>
      <c r="H376" s="44"/>
      <c r="I376" s="44"/>
      <c r="J376" s="45"/>
    </row>
    <row r="377" ht="43.2">
      <c r="A377" s="35" t="s">
        <v>53</v>
      </c>
      <c r="B377" s="43"/>
      <c r="C377" s="44"/>
      <c r="D377" s="44"/>
      <c r="E377" s="46" t="s">
        <v>868</v>
      </c>
      <c r="F377" s="44"/>
      <c r="G377" s="44"/>
      <c r="H377" s="44"/>
      <c r="I377" s="44"/>
      <c r="J377" s="45"/>
    </row>
    <row r="378">
      <c r="A378" s="35" t="s">
        <v>55</v>
      </c>
      <c r="B378" s="43"/>
      <c r="C378" s="44"/>
      <c r="D378" s="44"/>
      <c r="E378" s="50" t="s">
        <v>48</v>
      </c>
      <c r="F378" s="44"/>
      <c r="G378" s="44"/>
      <c r="H378" s="44"/>
      <c r="I378" s="44"/>
      <c r="J378" s="45"/>
    </row>
    <row r="379" ht="28.8">
      <c r="A379" s="35" t="s">
        <v>46</v>
      </c>
      <c r="B379" s="35">
        <v>83</v>
      </c>
      <c r="C379" s="36" t="s">
        <v>869</v>
      </c>
      <c r="D379" s="35" t="s">
        <v>48</v>
      </c>
      <c r="E379" s="37" t="s">
        <v>870</v>
      </c>
      <c r="F379" s="38" t="s">
        <v>79</v>
      </c>
      <c r="G379" s="39">
        <v>1</v>
      </c>
      <c r="H379" s="40">
        <v>0</v>
      </c>
      <c r="I379" s="41">
        <f>ROUND(G379*H379,P4)</f>
        <v>0</v>
      </c>
      <c r="J379" s="38" t="s">
        <v>600</v>
      </c>
      <c r="O379" s="42">
        <f>I379*0.21</f>
        <v>0</v>
      </c>
      <c r="P379">
        <v>3</v>
      </c>
    </row>
    <row r="380" ht="28.8">
      <c r="A380" s="35" t="s">
        <v>51</v>
      </c>
      <c r="B380" s="43"/>
      <c r="C380" s="44"/>
      <c r="D380" s="44"/>
      <c r="E380" s="37" t="s">
        <v>870</v>
      </c>
      <c r="F380" s="44"/>
      <c r="G380" s="44"/>
      <c r="H380" s="44"/>
      <c r="I380" s="44"/>
      <c r="J380" s="45"/>
    </row>
    <row r="381" ht="57.6">
      <c r="A381" s="35" t="s">
        <v>53</v>
      </c>
      <c r="B381" s="43"/>
      <c r="C381" s="44"/>
      <c r="D381" s="44"/>
      <c r="E381" s="46" t="s">
        <v>858</v>
      </c>
      <c r="F381" s="44"/>
      <c r="G381" s="44"/>
      <c r="H381" s="44"/>
      <c r="I381" s="44"/>
      <c r="J381" s="45"/>
    </row>
    <row r="382">
      <c r="A382" s="35" t="s">
        <v>55</v>
      </c>
      <c r="B382" s="43"/>
      <c r="C382" s="44"/>
      <c r="D382" s="44"/>
      <c r="E382" s="50" t="s">
        <v>48</v>
      </c>
      <c r="F382" s="44"/>
      <c r="G382" s="44"/>
      <c r="H382" s="44"/>
      <c r="I382" s="44"/>
      <c r="J382" s="45"/>
    </row>
    <row r="383" ht="28.8">
      <c r="A383" s="35" t="s">
        <v>46</v>
      </c>
      <c r="B383" s="35">
        <v>84</v>
      </c>
      <c r="C383" s="36" t="s">
        <v>871</v>
      </c>
      <c r="D383" s="35" t="s">
        <v>48</v>
      </c>
      <c r="E383" s="37" t="s">
        <v>872</v>
      </c>
      <c r="F383" s="38" t="s">
        <v>79</v>
      </c>
      <c r="G383" s="39">
        <v>15</v>
      </c>
      <c r="H383" s="40">
        <v>0</v>
      </c>
      <c r="I383" s="41">
        <f>ROUND(G383*H383,P4)</f>
        <v>0</v>
      </c>
      <c r="J383" s="38" t="s">
        <v>600</v>
      </c>
      <c r="O383" s="42">
        <f>I383*0.21</f>
        <v>0</v>
      </c>
      <c r="P383">
        <v>3</v>
      </c>
    </row>
    <row r="384" ht="28.8">
      <c r="A384" s="35" t="s">
        <v>51</v>
      </c>
      <c r="B384" s="43"/>
      <c r="C384" s="44"/>
      <c r="D384" s="44"/>
      <c r="E384" s="37" t="s">
        <v>872</v>
      </c>
      <c r="F384" s="44"/>
      <c r="G384" s="44"/>
      <c r="H384" s="44"/>
      <c r="I384" s="44"/>
      <c r="J384" s="45"/>
    </row>
    <row r="385" ht="57.6">
      <c r="A385" s="35" t="s">
        <v>53</v>
      </c>
      <c r="B385" s="43"/>
      <c r="C385" s="44"/>
      <c r="D385" s="44"/>
      <c r="E385" s="46" t="s">
        <v>873</v>
      </c>
      <c r="F385" s="44"/>
      <c r="G385" s="44"/>
      <c r="H385" s="44"/>
      <c r="I385" s="44"/>
      <c r="J385" s="45"/>
    </row>
    <row r="386">
      <c r="A386" s="35" t="s">
        <v>55</v>
      </c>
      <c r="B386" s="43"/>
      <c r="C386" s="44"/>
      <c r="D386" s="44"/>
      <c r="E386" s="50" t="s">
        <v>48</v>
      </c>
      <c r="F386" s="44"/>
      <c r="G386" s="44"/>
      <c r="H386" s="44"/>
      <c r="I386" s="44"/>
      <c r="J386" s="45"/>
    </row>
    <row r="387" ht="28.8">
      <c r="A387" s="35" t="s">
        <v>46</v>
      </c>
      <c r="B387" s="35">
        <v>85</v>
      </c>
      <c r="C387" s="36" t="s">
        <v>874</v>
      </c>
      <c r="D387" s="35" t="s">
        <v>48</v>
      </c>
      <c r="E387" s="37" t="s">
        <v>875</v>
      </c>
      <c r="F387" s="38" t="s">
        <v>79</v>
      </c>
      <c r="G387" s="39">
        <v>1</v>
      </c>
      <c r="H387" s="40">
        <v>0</v>
      </c>
      <c r="I387" s="41">
        <f>ROUND(G387*H387,P4)</f>
        <v>0</v>
      </c>
      <c r="J387" s="38" t="s">
        <v>600</v>
      </c>
      <c r="O387" s="42">
        <f>I387*0.21</f>
        <v>0</v>
      </c>
      <c r="P387">
        <v>3</v>
      </c>
    </row>
    <row r="388" ht="28.8">
      <c r="A388" s="35" t="s">
        <v>51</v>
      </c>
      <c r="B388" s="43"/>
      <c r="C388" s="44"/>
      <c r="D388" s="44"/>
      <c r="E388" s="37" t="s">
        <v>875</v>
      </c>
      <c r="F388" s="44"/>
      <c r="G388" s="44"/>
      <c r="H388" s="44"/>
      <c r="I388" s="44"/>
      <c r="J388" s="45"/>
    </row>
    <row r="389" ht="57.6">
      <c r="A389" s="35" t="s">
        <v>53</v>
      </c>
      <c r="B389" s="43"/>
      <c r="C389" s="44"/>
      <c r="D389" s="44"/>
      <c r="E389" s="46" t="s">
        <v>876</v>
      </c>
      <c r="F389" s="44"/>
      <c r="G389" s="44"/>
      <c r="H389" s="44"/>
      <c r="I389" s="44"/>
      <c r="J389" s="45"/>
    </row>
    <row r="390">
      <c r="A390" s="35" t="s">
        <v>55</v>
      </c>
      <c r="B390" s="43"/>
      <c r="C390" s="44"/>
      <c r="D390" s="44"/>
      <c r="E390" s="50" t="s">
        <v>48</v>
      </c>
      <c r="F390" s="44"/>
      <c r="G390" s="44"/>
      <c r="H390" s="44"/>
      <c r="I390" s="44"/>
      <c r="J390" s="45"/>
    </row>
    <row r="391" ht="28.8">
      <c r="A391" s="35" t="s">
        <v>46</v>
      </c>
      <c r="B391" s="35">
        <v>86</v>
      </c>
      <c r="C391" s="36" t="s">
        <v>877</v>
      </c>
      <c r="D391" s="35" t="s">
        <v>48</v>
      </c>
      <c r="E391" s="37" t="s">
        <v>878</v>
      </c>
      <c r="F391" s="38" t="s">
        <v>79</v>
      </c>
      <c r="G391" s="39">
        <v>3</v>
      </c>
      <c r="H391" s="40">
        <v>0</v>
      </c>
      <c r="I391" s="41">
        <f>ROUND(G391*H391,P4)</f>
        <v>0</v>
      </c>
      <c r="J391" s="38" t="s">
        <v>600</v>
      </c>
      <c r="O391" s="42">
        <f>I391*0.21</f>
        <v>0</v>
      </c>
      <c r="P391">
        <v>3</v>
      </c>
    </row>
    <row r="392" ht="28.8">
      <c r="A392" s="35" t="s">
        <v>51</v>
      </c>
      <c r="B392" s="43"/>
      <c r="C392" s="44"/>
      <c r="D392" s="44"/>
      <c r="E392" s="37" t="s">
        <v>878</v>
      </c>
      <c r="F392" s="44"/>
      <c r="G392" s="44"/>
      <c r="H392" s="44"/>
      <c r="I392" s="44"/>
      <c r="J392" s="45"/>
    </row>
    <row r="393" ht="57.6">
      <c r="A393" s="35" t="s">
        <v>53</v>
      </c>
      <c r="B393" s="43"/>
      <c r="C393" s="44"/>
      <c r="D393" s="44"/>
      <c r="E393" s="46" t="s">
        <v>879</v>
      </c>
      <c r="F393" s="44"/>
      <c r="G393" s="44"/>
      <c r="H393" s="44"/>
      <c r="I393" s="44"/>
      <c r="J393" s="45"/>
    </row>
    <row r="394">
      <c r="A394" s="35" t="s">
        <v>55</v>
      </c>
      <c r="B394" s="43"/>
      <c r="C394" s="44"/>
      <c r="D394" s="44"/>
      <c r="E394" s="50" t="s">
        <v>48</v>
      </c>
      <c r="F394" s="44"/>
      <c r="G394" s="44"/>
      <c r="H394" s="44"/>
      <c r="I394" s="44"/>
      <c r="J394" s="45"/>
    </row>
    <row r="395" ht="28.8">
      <c r="A395" s="35" t="s">
        <v>46</v>
      </c>
      <c r="B395" s="35">
        <v>95</v>
      </c>
      <c r="C395" s="36" t="s">
        <v>880</v>
      </c>
      <c r="D395" s="35" t="s">
        <v>48</v>
      </c>
      <c r="E395" s="37" t="s">
        <v>881</v>
      </c>
      <c r="F395" s="38" t="s">
        <v>149</v>
      </c>
      <c r="G395" s="39">
        <v>304.5</v>
      </c>
      <c r="H395" s="40">
        <v>0</v>
      </c>
      <c r="I395" s="41">
        <f>ROUND(G395*H395,P4)</f>
        <v>0</v>
      </c>
      <c r="J395" s="38" t="s">
        <v>600</v>
      </c>
      <c r="O395" s="42">
        <f>I395*0.21</f>
        <v>0</v>
      </c>
      <c r="P395">
        <v>3</v>
      </c>
    </row>
    <row r="396" ht="28.8">
      <c r="A396" s="35" t="s">
        <v>51</v>
      </c>
      <c r="B396" s="43"/>
      <c r="C396" s="44"/>
      <c r="D396" s="44"/>
      <c r="E396" s="37" t="s">
        <v>881</v>
      </c>
      <c r="F396" s="44"/>
      <c r="G396" s="44"/>
      <c r="H396" s="44"/>
      <c r="I396" s="44"/>
      <c r="J396" s="45"/>
    </row>
    <row r="397" ht="57.6">
      <c r="A397" s="35" t="s">
        <v>53</v>
      </c>
      <c r="B397" s="43"/>
      <c r="C397" s="44"/>
      <c r="D397" s="44"/>
      <c r="E397" s="46" t="s">
        <v>882</v>
      </c>
      <c r="F397" s="44"/>
      <c r="G397" s="44"/>
      <c r="H397" s="44"/>
      <c r="I397" s="44"/>
      <c r="J397" s="45"/>
    </row>
    <row r="398">
      <c r="A398" s="35" t="s">
        <v>55</v>
      </c>
      <c r="B398" s="43"/>
      <c r="C398" s="44"/>
      <c r="D398" s="44"/>
      <c r="E398" s="50" t="s">
        <v>48</v>
      </c>
      <c r="F398" s="44"/>
      <c r="G398" s="44"/>
      <c r="H398" s="44"/>
      <c r="I398" s="44"/>
      <c r="J398" s="45"/>
    </row>
    <row r="399">
      <c r="A399" s="35" t="s">
        <v>46</v>
      </c>
      <c r="B399" s="35">
        <v>96</v>
      </c>
      <c r="C399" s="36" t="s">
        <v>883</v>
      </c>
      <c r="D399" s="35" t="s">
        <v>48</v>
      </c>
      <c r="E399" s="37" t="s">
        <v>884</v>
      </c>
      <c r="F399" s="38" t="s">
        <v>149</v>
      </c>
      <c r="G399" s="39">
        <v>593.25</v>
      </c>
      <c r="H399" s="40">
        <v>0</v>
      </c>
      <c r="I399" s="41">
        <f>ROUND(G399*H399,P4)</f>
        <v>0</v>
      </c>
      <c r="J399" s="38" t="s">
        <v>653</v>
      </c>
      <c r="O399" s="42">
        <f>I399*0.21</f>
        <v>0</v>
      </c>
      <c r="P399">
        <v>3</v>
      </c>
    </row>
    <row r="400">
      <c r="A400" s="35" t="s">
        <v>51</v>
      </c>
      <c r="B400" s="43"/>
      <c r="C400" s="44"/>
      <c r="D400" s="44"/>
      <c r="E400" s="37" t="s">
        <v>884</v>
      </c>
      <c r="F400" s="44"/>
      <c r="G400" s="44"/>
      <c r="H400" s="44"/>
      <c r="I400" s="44"/>
      <c r="J400" s="45"/>
    </row>
    <row r="401" ht="43.2">
      <c r="A401" s="35" t="s">
        <v>53</v>
      </c>
      <c r="B401" s="43"/>
      <c r="C401" s="44"/>
      <c r="D401" s="44"/>
      <c r="E401" s="46" t="s">
        <v>885</v>
      </c>
      <c r="F401" s="44"/>
      <c r="G401" s="44"/>
      <c r="H401" s="44"/>
      <c r="I401" s="44"/>
      <c r="J401" s="45"/>
    </row>
    <row r="402">
      <c r="A402" s="35" t="s">
        <v>55</v>
      </c>
      <c r="B402" s="43"/>
      <c r="C402" s="44"/>
      <c r="D402" s="44"/>
      <c r="E402" s="50" t="s">
        <v>48</v>
      </c>
      <c r="F402" s="44"/>
      <c r="G402" s="44"/>
      <c r="H402" s="44"/>
      <c r="I402" s="44"/>
      <c r="J402" s="45"/>
    </row>
    <row r="403">
      <c r="A403" s="35" t="s">
        <v>46</v>
      </c>
      <c r="B403" s="35">
        <v>97</v>
      </c>
      <c r="C403" s="36" t="s">
        <v>886</v>
      </c>
      <c r="D403" s="35" t="s">
        <v>48</v>
      </c>
      <c r="E403" s="37" t="s">
        <v>887</v>
      </c>
      <c r="F403" s="38" t="s">
        <v>79</v>
      </c>
      <c r="G403" s="39">
        <v>6</v>
      </c>
      <c r="H403" s="40">
        <v>0</v>
      </c>
      <c r="I403" s="41">
        <f>ROUND(G403*H403,P4)</f>
        <v>0</v>
      </c>
      <c r="J403" s="38" t="s">
        <v>653</v>
      </c>
      <c r="O403" s="42">
        <f>I403*0.21</f>
        <v>0</v>
      </c>
      <c r="P403">
        <v>3</v>
      </c>
    </row>
    <row r="404">
      <c r="A404" s="35" t="s">
        <v>51</v>
      </c>
      <c r="B404" s="43"/>
      <c r="C404" s="44"/>
      <c r="D404" s="44"/>
      <c r="E404" s="37" t="s">
        <v>887</v>
      </c>
      <c r="F404" s="44"/>
      <c r="G404" s="44"/>
      <c r="H404" s="44"/>
      <c r="I404" s="44"/>
      <c r="J404" s="45"/>
    </row>
    <row r="405" ht="57.6">
      <c r="A405" s="35" t="s">
        <v>53</v>
      </c>
      <c r="B405" s="43"/>
      <c r="C405" s="44"/>
      <c r="D405" s="44"/>
      <c r="E405" s="46" t="s">
        <v>751</v>
      </c>
      <c r="F405" s="44"/>
      <c r="G405" s="44"/>
      <c r="H405" s="44"/>
      <c r="I405" s="44"/>
      <c r="J405" s="45"/>
    </row>
    <row r="406">
      <c r="A406" s="35" t="s">
        <v>55</v>
      </c>
      <c r="B406" s="43"/>
      <c r="C406" s="44"/>
      <c r="D406" s="44"/>
      <c r="E406" s="50" t="s">
        <v>48</v>
      </c>
      <c r="F406" s="44"/>
      <c r="G406" s="44"/>
      <c r="H406" s="44"/>
      <c r="I406" s="44"/>
      <c r="J406" s="45"/>
    </row>
    <row r="407">
      <c r="A407" s="35" t="s">
        <v>46</v>
      </c>
      <c r="B407" s="35">
        <v>102</v>
      </c>
      <c r="C407" s="36" t="s">
        <v>888</v>
      </c>
      <c r="D407" s="35" t="s">
        <v>48</v>
      </c>
      <c r="E407" s="37" t="s">
        <v>889</v>
      </c>
      <c r="F407" s="38" t="s">
        <v>149</v>
      </c>
      <c r="G407" s="39">
        <v>1.2</v>
      </c>
      <c r="H407" s="40">
        <v>0</v>
      </c>
      <c r="I407" s="41">
        <f>ROUND(G407*H407,P4)</f>
        <v>0</v>
      </c>
      <c r="J407" s="38" t="s">
        <v>600</v>
      </c>
      <c r="O407" s="42">
        <f>I407*0.21</f>
        <v>0</v>
      </c>
      <c r="P407">
        <v>3</v>
      </c>
    </row>
    <row r="408">
      <c r="A408" s="35" t="s">
        <v>51</v>
      </c>
      <c r="B408" s="43"/>
      <c r="C408" s="44"/>
      <c r="D408" s="44"/>
      <c r="E408" s="37" t="s">
        <v>889</v>
      </c>
      <c r="F408" s="44"/>
      <c r="G408" s="44"/>
      <c r="H408" s="44"/>
      <c r="I408" s="44"/>
      <c r="J408" s="45"/>
    </row>
    <row r="409" ht="43.2">
      <c r="A409" s="35" t="s">
        <v>53</v>
      </c>
      <c r="B409" s="43"/>
      <c r="C409" s="44"/>
      <c r="D409" s="44"/>
      <c r="E409" s="46" t="s">
        <v>890</v>
      </c>
      <c r="F409" s="44"/>
      <c r="G409" s="44"/>
      <c r="H409" s="44"/>
      <c r="I409" s="44"/>
      <c r="J409" s="45"/>
    </row>
    <row r="410">
      <c r="A410" s="35" t="s">
        <v>55</v>
      </c>
      <c r="B410" s="43"/>
      <c r="C410" s="44"/>
      <c r="D410" s="44"/>
      <c r="E410" s="50" t="s">
        <v>48</v>
      </c>
      <c r="F410" s="44"/>
      <c r="G410" s="44"/>
      <c r="H410" s="44"/>
      <c r="I410" s="44"/>
      <c r="J410" s="45"/>
    </row>
    <row r="411">
      <c r="A411" s="35" t="s">
        <v>46</v>
      </c>
      <c r="B411" s="35">
        <v>103</v>
      </c>
      <c r="C411" s="36" t="s">
        <v>891</v>
      </c>
      <c r="D411" s="35" t="s">
        <v>48</v>
      </c>
      <c r="E411" s="37" t="s">
        <v>892</v>
      </c>
      <c r="F411" s="38" t="s">
        <v>149</v>
      </c>
      <c r="G411" s="39">
        <v>0.20000000000000001</v>
      </c>
      <c r="H411" s="40">
        <v>0</v>
      </c>
      <c r="I411" s="41">
        <f>ROUND(G411*H411,P4)</f>
        <v>0</v>
      </c>
      <c r="J411" s="38" t="s">
        <v>600</v>
      </c>
      <c r="O411" s="42">
        <f>I411*0.21</f>
        <v>0</v>
      </c>
      <c r="P411">
        <v>3</v>
      </c>
    </row>
    <row r="412">
      <c r="A412" s="35" t="s">
        <v>51</v>
      </c>
      <c r="B412" s="43"/>
      <c r="C412" s="44"/>
      <c r="D412" s="44"/>
      <c r="E412" s="37" t="s">
        <v>892</v>
      </c>
      <c r="F412" s="44"/>
      <c r="G412" s="44"/>
      <c r="H412" s="44"/>
      <c r="I412" s="44"/>
      <c r="J412" s="45"/>
    </row>
    <row r="413" ht="43.2">
      <c r="A413" s="35" t="s">
        <v>53</v>
      </c>
      <c r="B413" s="43"/>
      <c r="C413" s="44"/>
      <c r="D413" s="44"/>
      <c r="E413" s="46" t="s">
        <v>893</v>
      </c>
      <c r="F413" s="44"/>
      <c r="G413" s="44"/>
      <c r="H413" s="44"/>
      <c r="I413" s="44"/>
      <c r="J413" s="45"/>
    </row>
    <row r="414">
      <c r="A414" s="35" t="s">
        <v>55</v>
      </c>
      <c r="B414" s="43"/>
      <c r="C414" s="44"/>
      <c r="D414" s="44"/>
      <c r="E414" s="50" t="s">
        <v>48</v>
      </c>
      <c r="F414" s="44"/>
      <c r="G414" s="44"/>
      <c r="H414" s="44"/>
      <c r="I414" s="44"/>
      <c r="J414" s="45"/>
    </row>
    <row r="415">
      <c r="A415" s="35" t="s">
        <v>46</v>
      </c>
      <c r="B415" s="35">
        <v>104</v>
      </c>
      <c r="C415" s="36" t="s">
        <v>894</v>
      </c>
      <c r="D415" s="35" t="s">
        <v>48</v>
      </c>
      <c r="E415" s="37" t="s">
        <v>895</v>
      </c>
      <c r="F415" s="38" t="s">
        <v>149</v>
      </c>
      <c r="G415" s="39">
        <v>0.40000000000000002</v>
      </c>
      <c r="H415" s="40">
        <v>0</v>
      </c>
      <c r="I415" s="41">
        <f>ROUND(G415*H415,P4)</f>
        <v>0</v>
      </c>
      <c r="J415" s="38" t="s">
        <v>600</v>
      </c>
      <c r="O415" s="42">
        <f>I415*0.21</f>
        <v>0</v>
      </c>
      <c r="P415">
        <v>3</v>
      </c>
    </row>
    <row r="416">
      <c r="A416" s="35" t="s">
        <v>51</v>
      </c>
      <c r="B416" s="43"/>
      <c r="C416" s="44"/>
      <c r="D416" s="44"/>
      <c r="E416" s="37" t="s">
        <v>895</v>
      </c>
      <c r="F416" s="44"/>
      <c r="G416" s="44"/>
      <c r="H416" s="44"/>
      <c r="I416" s="44"/>
      <c r="J416" s="45"/>
    </row>
    <row r="417" ht="43.2">
      <c r="A417" s="35" t="s">
        <v>53</v>
      </c>
      <c r="B417" s="43"/>
      <c r="C417" s="44"/>
      <c r="D417" s="44"/>
      <c r="E417" s="46" t="s">
        <v>896</v>
      </c>
      <c r="F417" s="44"/>
      <c r="G417" s="44"/>
      <c r="H417" s="44"/>
      <c r="I417" s="44"/>
      <c r="J417" s="45"/>
    </row>
    <row r="418">
      <c r="A418" s="35" t="s">
        <v>55</v>
      </c>
      <c r="B418" s="43"/>
      <c r="C418" s="44"/>
      <c r="D418" s="44"/>
      <c r="E418" s="50" t="s">
        <v>48</v>
      </c>
      <c r="F418" s="44"/>
      <c r="G418" s="44"/>
      <c r="H418" s="44"/>
      <c r="I418" s="44"/>
      <c r="J418" s="45"/>
    </row>
    <row r="419">
      <c r="A419" s="35" t="s">
        <v>46</v>
      </c>
      <c r="B419" s="35">
        <v>105</v>
      </c>
      <c r="C419" s="36" t="s">
        <v>897</v>
      </c>
      <c r="D419" s="35" t="s">
        <v>48</v>
      </c>
      <c r="E419" s="37" t="s">
        <v>898</v>
      </c>
      <c r="F419" s="38" t="s">
        <v>149</v>
      </c>
      <c r="G419" s="39">
        <v>1.2</v>
      </c>
      <c r="H419" s="40">
        <v>0</v>
      </c>
      <c r="I419" s="41">
        <f>ROUND(G419*H419,P4)</f>
        <v>0</v>
      </c>
      <c r="J419" s="38" t="s">
        <v>600</v>
      </c>
      <c r="O419" s="42">
        <f>I419*0.21</f>
        <v>0</v>
      </c>
      <c r="P419">
        <v>3</v>
      </c>
    </row>
    <row r="420">
      <c r="A420" s="35" t="s">
        <v>51</v>
      </c>
      <c r="B420" s="43"/>
      <c r="C420" s="44"/>
      <c r="D420" s="44"/>
      <c r="E420" s="37" t="s">
        <v>898</v>
      </c>
      <c r="F420" s="44"/>
      <c r="G420" s="44"/>
      <c r="H420" s="44"/>
      <c r="I420" s="44"/>
      <c r="J420" s="45"/>
    </row>
    <row r="421" ht="43.2">
      <c r="A421" s="35" t="s">
        <v>53</v>
      </c>
      <c r="B421" s="43"/>
      <c r="C421" s="44"/>
      <c r="D421" s="44"/>
      <c r="E421" s="46" t="s">
        <v>899</v>
      </c>
      <c r="F421" s="44"/>
      <c r="G421" s="44"/>
      <c r="H421" s="44"/>
      <c r="I421" s="44"/>
      <c r="J421" s="45"/>
    </row>
    <row r="422">
      <c r="A422" s="35" t="s">
        <v>55</v>
      </c>
      <c r="B422" s="43"/>
      <c r="C422" s="44"/>
      <c r="D422" s="44"/>
      <c r="E422" s="50" t="s">
        <v>48</v>
      </c>
      <c r="F422" s="44"/>
      <c r="G422" s="44"/>
      <c r="H422" s="44"/>
      <c r="I422" s="44"/>
      <c r="J422" s="45"/>
    </row>
    <row r="423">
      <c r="A423" s="35" t="s">
        <v>46</v>
      </c>
      <c r="B423" s="35">
        <v>108</v>
      </c>
      <c r="C423" s="36" t="s">
        <v>900</v>
      </c>
      <c r="D423" s="35" t="s">
        <v>48</v>
      </c>
      <c r="E423" s="37" t="s">
        <v>901</v>
      </c>
      <c r="F423" s="38" t="s">
        <v>79</v>
      </c>
      <c r="G423" s="39">
        <v>1</v>
      </c>
      <c r="H423" s="40">
        <v>0</v>
      </c>
      <c r="I423" s="41">
        <f>ROUND(G423*H423,P4)</f>
        <v>0</v>
      </c>
      <c r="J423" s="38" t="s">
        <v>600</v>
      </c>
      <c r="O423" s="42">
        <f>I423*0.21</f>
        <v>0</v>
      </c>
      <c r="P423">
        <v>3</v>
      </c>
    </row>
    <row r="424">
      <c r="A424" s="35" t="s">
        <v>51</v>
      </c>
      <c r="B424" s="43"/>
      <c r="C424" s="44"/>
      <c r="D424" s="44"/>
      <c r="E424" s="37" t="s">
        <v>901</v>
      </c>
      <c r="F424" s="44"/>
      <c r="G424" s="44"/>
      <c r="H424" s="44"/>
      <c r="I424" s="44"/>
      <c r="J424" s="45"/>
    </row>
    <row r="425" ht="43.2">
      <c r="A425" s="35" t="s">
        <v>53</v>
      </c>
      <c r="B425" s="43"/>
      <c r="C425" s="44"/>
      <c r="D425" s="44"/>
      <c r="E425" s="46" t="s">
        <v>902</v>
      </c>
      <c r="F425" s="44"/>
      <c r="G425" s="44"/>
      <c r="H425" s="44"/>
      <c r="I425" s="44"/>
      <c r="J425" s="45"/>
    </row>
    <row r="426">
      <c r="A426" s="35" t="s">
        <v>55</v>
      </c>
      <c r="B426" s="43"/>
      <c r="C426" s="44"/>
      <c r="D426" s="44"/>
      <c r="E426" s="50" t="s">
        <v>48</v>
      </c>
      <c r="F426" s="44"/>
      <c r="G426" s="44"/>
      <c r="H426" s="44"/>
      <c r="I426" s="44"/>
      <c r="J426" s="45"/>
    </row>
    <row r="427">
      <c r="A427" s="35" t="s">
        <v>46</v>
      </c>
      <c r="B427" s="35">
        <v>109</v>
      </c>
      <c r="C427" s="36" t="s">
        <v>903</v>
      </c>
      <c r="D427" s="35" t="s">
        <v>48</v>
      </c>
      <c r="E427" s="37" t="s">
        <v>904</v>
      </c>
      <c r="F427" s="38" t="s">
        <v>79</v>
      </c>
      <c r="G427" s="39">
        <v>1</v>
      </c>
      <c r="H427" s="40">
        <v>0</v>
      </c>
      <c r="I427" s="41">
        <f>ROUND(G427*H427,P4)</f>
        <v>0</v>
      </c>
      <c r="J427" s="38" t="s">
        <v>600</v>
      </c>
      <c r="O427" s="42">
        <f>I427*0.21</f>
        <v>0</v>
      </c>
      <c r="P427">
        <v>3</v>
      </c>
    </row>
    <row r="428">
      <c r="A428" s="35" t="s">
        <v>51</v>
      </c>
      <c r="B428" s="43"/>
      <c r="C428" s="44"/>
      <c r="D428" s="44"/>
      <c r="E428" s="37" t="s">
        <v>904</v>
      </c>
      <c r="F428" s="44"/>
      <c r="G428" s="44"/>
      <c r="H428" s="44"/>
      <c r="I428" s="44"/>
      <c r="J428" s="45"/>
    </row>
    <row r="429" ht="43.2">
      <c r="A429" s="35" t="s">
        <v>53</v>
      </c>
      <c r="B429" s="43"/>
      <c r="C429" s="44"/>
      <c r="D429" s="44"/>
      <c r="E429" s="46" t="s">
        <v>905</v>
      </c>
      <c r="F429" s="44"/>
      <c r="G429" s="44"/>
      <c r="H429" s="44"/>
      <c r="I429" s="44"/>
      <c r="J429" s="45"/>
    </row>
    <row r="430">
      <c r="A430" s="35" t="s">
        <v>55</v>
      </c>
      <c r="B430" s="43"/>
      <c r="C430" s="44"/>
      <c r="D430" s="44"/>
      <c r="E430" s="50" t="s">
        <v>48</v>
      </c>
      <c r="F430" s="44"/>
      <c r="G430" s="44"/>
      <c r="H430" s="44"/>
      <c r="I430" s="44"/>
      <c r="J430" s="45"/>
    </row>
    <row r="431">
      <c r="A431" s="35" t="s">
        <v>46</v>
      </c>
      <c r="B431" s="35">
        <v>110</v>
      </c>
      <c r="C431" s="36" t="s">
        <v>906</v>
      </c>
      <c r="D431" s="35" t="s">
        <v>48</v>
      </c>
      <c r="E431" s="37" t="s">
        <v>907</v>
      </c>
      <c r="F431" s="38" t="s">
        <v>79</v>
      </c>
      <c r="G431" s="39">
        <v>8</v>
      </c>
      <c r="H431" s="40">
        <v>0</v>
      </c>
      <c r="I431" s="41">
        <f>ROUND(G431*H431,P4)</f>
        <v>0</v>
      </c>
      <c r="J431" s="38" t="s">
        <v>653</v>
      </c>
      <c r="O431" s="42">
        <f>I431*0.21</f>
        <v>0</v>
      </c>
      <c r="P431">
        <v>3</v>
      </c>
    </row>
    <row r="432">
      <c r="A432" s="35" t="s">
        <v>51</v>
      </c>
      <c r="B432" s="43"/>
      <c r="C432" s="44"/>
      <c r="D432" s="44"/>
      <c r="E432" s="37" t="s">
        <v>907</v>
      </c>
      <c r="F432" s="44"/>
      <c r="G432" s="44"/>
      <c r="H432" s="44"/>
      <c r="I432" s="44"/>
      <c r="J432" s="45"/>
    </row>
    <row r="433" ht="43.2">
      <c r="A433" s="35" t="s">
        <v>53</v>
      </c>
      <c r="B433" s="43"/>
      <c r="C433" s="44"/>
      <c r="D433" s="44"/>
      <c r="E433" s="46" t="s">
        <v>908</v>
      </c>
      <c r="F433" s="44"/>
      <c r="G433" s="44"/>
      <c r="H433" s="44"/>
      <c r="I433" s="44"/>
      <c r="J433" s="45"/>
    </row>
    <row r="434">
      <c r="A434" s="35" t="s">
        <v>55</v>
      </c>
      <c r="B434" s="43"/>
      <c r="C434" s="44"/>
      <c r="D434" s="44"/>
      <c r="E434" s="50" t="s">
        <v>48</v>
      </c>
      <c r="F434" s="44"/>
      <c r="G434" s="44"/>
      <c r="H434" s="44"/>
      <c r="I434" s="44"/>
      <c r="J434" s="45"/>
    </row>
    <row r="435">
      <c r="A435" s="35" t="s">
        <v>46</v>
      </c>
      <c r="B435" s="35">
        <v>114</v>
      </c>
      <c r="C435" s="36" t="s">
        <v>909</v>
      </c>
      <c r="D435" s="35" t="s">
        <v>48</v>
      </c>
      <c r="E435" s="37" t="s">
        <v>910</v>
      </c>
      <c r="F435" s="38" t="s">
        <v>79</v>
      </c>
      <c r="G435" s="39">
        <v>10</v>
      </c>
      <c r="H435" s="40">
        <v>0</v>
      </c>
      <c r="I435" s="41">
        <f>ROUND(G435*H435,P4)</f>
        <v>0</v>
      </c>
      <c r="J435" s="38" t="s">
        <v>600</v>
      </c>
      <c r="O435" s="42">
        <f>I435*0.21</f>
        <v>0</v>
      </c>
      <c r="P435">
        <v>3</v>
      </c>
    </row>
    <row r="436">
      <c r="A436" s="35" t="s">
        <v>51</v>
      </c>
      <c r="B436" s="43"/>
      <c r="C436" s="44"/>
      <c r="D436" s="44"/>
      <c r="E436" s="37" t="s">
        <v>910</v>
      </c>
      <c r="F436" s="44"/>
      <c r="G436" s="44"/>
      <c r="H436" s="44"/>
      <c r="I436" s="44"/>
      <c r="J436" s="45"/>
    </row>
    <row r="437" ht="57.6">
      <c r="A437" s="35" t="s">
        <v>53</v>
      </c>
      <c r="B437" s="43"/>
      <c r="C437" s="44"/>
      <c r="D437" s="44"/>
      <c r="E437" s="46" t="s">
        <v>911</v>
      </c>
      <c r="F437" s="44"/>
      <c r="G437" s="44"/>
      <c r="H437" s="44"/>
      <c r="I437" s="44"/>
      <c r="J437" s="45"/>
    </row>
    <row r="438">
      <c r="A438" s="35" t="s">
        <v>55</v>
      </c>
      <c r="B438" s="43"/>
      <c r="C438" s="44"/>
      <c r="D438" s="44"/>
      <c r="E438" s="50" t="s">
        <v>48</v>
      </c>
      <c r="F438" s="44"/>
      <c r="G438" s="44"/>
      <c r="H438" s="44"/>
      <c r="I438" s="44"/>
      <c r="J438" s="45"/>
    </row>
    <row r="439">
      <c r="A439" s="35" t="s">
        <v>46</v>
      </c>
      <c r="B439" s="35">
        <v>115</v>
      </c>
      <c r="C439" s="36" t="s">
        <v>912</v>
      </c>
      <c r="D439" s="35" t="s">
        <v>48</v>
      </c>
      <c r="E439" s="37" t="s">
        <v>913</v>
      </c>
      <c r="F439" s="38" t="s">
        <v>79</v>
      </c>
      <c r="G439" s="39">
        <v>52</v>
      </c>
      <c r="H439" s="40">
        <v>0</v>
      </c>
      <c r="I439" s="41">
        <f>ROUND(G439*H439,P4)</f>
        <v>0</v>
      </c>
      <c r="J439" s="38" t="s">
        <v>600</v>
      </c>
      <c r="O439" s="42">
        <f>I439*0.21</f>
        <v>0</v>
      </c>
      <c r="P439">
        <v>3</v>
      </c>
    </row>
    <row r="440">
      <c r="A440" s="35" t="s">
        <v>51</v>
      </c>
      <c r="B440" s="43"/>
      <c r="C440" s="44"/>
      <c r="D440" s="44"/>
      <c r="E440" s="37" t="s">
        <v>913</v>
      </c>
      <c r="F440" s="44"/>
      <c r="G440" s="44"/>
      <c r="H440" s="44"/>
      <c r="I440" s="44"/>
      <c r="J440" s="45"/>
    </row>
    <row r="441" ht="43.2">
      <c r="A441" s="35" t="s">
        <v>53</v>
      </c>
      <c r="B441" s="43"/>
      <c r="C441" s="44"/>
      <c r="D441" s="44"/>
      <c r="E441" s="46" t="s">
        <v>754</v>
      </c>
      <c r="F441" s="44"/>
      <c r="G441" s="44"/>
      <c r="H441" s="44"/>
      <c r="I441" s="44"/>
      <c r="J441" s="45"/>
    </row>
    <row r="442">
      <c r="A442" s="35" t="s">
        <v>55</v>
      </c>
      <c r="B442" s="43"/>
      <c r="C442" s="44"/>
      <c r="D442" s="44"/>
      <c r="E442" s="50" t="s">
        <v>48</v>
      </c>
      <c r="F442" s="44"/>
      <c r="G442" s="44"/>
      <c r="H442" s="44"/>
      <c r="I442" s="44"/>
      <c r="J442" s="45"/>
    </row>
    <row r="443">
      <c r="A443" s="35" t="s">
        <v>46</v>
      </c>
      <c r="B443" s="35">
        <v>122</v>
      </c>
      <c r="C443" s="36" t="s">
        <v>914</v>
      </c>
      <c r="D443" s="35" t="s">
        <v>48</v>
      </c>
      <c r="E443" s="37" t="s">
        <v>915</v>
      </c>
      <c r="F443" s="38" t="s">
        <v>149</v>
      </c>
      <c r="G443" s="39">
        <v>28.260000000000002</v>
      </c>
      <c r="H443" s="40">
        <v>0</v>
      </c>
      <c r="I443" s="41">
        <f>ROUND(G443*H443,P4)</f>
        <v>0</v>
      </c>
      <c r="J443" s="38" t="s">
        <v>600</v>
      </c>
      <c r="O443" s="42">
        <f>I443*0.21</f>
        <v>0</v>
      </c>
      <c r="P443">
        <v>3</v>
      </c>
    </row>
    <row r="444">
      <c r="A444" s="35" t="s">
        <v>51</v>
      </c>
      <c r="B444" s="43"/>
      <c r="C444" s="44"/>
      <c r="D444" s="44"/>
      <c r="E444" s="37" t="s">
        <v>915</v>
      </c>
      <c r="F444" s="44"/>
      <c r="G444" s="44"/>
      <c r="H444" s="44"/>
      <c r="I444" s="44"/>
      <c r="J444" s="45"/>
    </row>
    <row r="445" ht="259.2">
      <c r="A445" s="35" t="s">
        <v>53</v>
      </c>
      <c r="B445" s="43"/>
      <c r="C445" s="44"/>
      <c r="D445" s="44"/>
      <c r="E445" s="46" t="s">
        <v>916</v>
      </c>
      <c r="F445" s="44"/>
      <c r="G445" s="44"/>
      <c r="H445" s="44"/>
      <c r="I445" s="44"/>
      <c r="J445" s="45"/>
    </row>
    <row r="446">
      <c r="A446" s="35" t="s">
        <v>55</v>
      </c>
      <c r="B446" s="43"/>
      <c r="C446" s="44"/>
      <c r="D446" s="44"/>
      <c r="E446" s="50" t="s">
        <v>48</v>
      </c>
      <c r="F446" s="44"/>
      <c r="G446" s="44"/>
      <c r="H446" s="44"/>
      <c r="I446" s="44"/>
      <c r="J446" s="45"/>
    </row>
    <row r="447">
      <c r="A447" s="35" t="s">
        <v>46</v>
      </c>
      <c r="B447" s="35">
        <v>124</v>
      </c>
      <c r="C447" s="36" t="s">
        <v>917</v>
      </c>
      <c r="D447" s="35" t="s">
        <v>48</v>
      </c>
      <c r="E447" s="37" t="s">
        <v>918</v>
      </c>
      <c r="F447" s="38" t="s">
        <v>919</v>
      </c>
      <c r="G447" s="39">
        <v>0.45000000000000001</v>
      </c>
      <c r="H447" s="40">
        <v>0</v>
      </c>
      <c r="I447" s="41">
        <f>ROUND(G447*H447,P4)</f>
        <v>0</v>
      </c>
      <c r="J447" s="38" t="s">
        <v>600</v>
      </c>
      <c r="O447" s="42">
        <f>I447*0.21</f>
        <v>0</v>
      </c>
      <c r="P447">
        <v>3</v>
      </c>
    </row>
    <row r="448">
      <c r="A448" s="35" t="s">
        <v>51</v>
      </c>
      <c r="B448" s="43"/>
      <c r="C448" s="44"/>
      <c r="D448" s="44"/>
      <c r="E448" s="37" t="s">
        <v>918</v>
      </c>
      <c r="F448" s="44"/>
      <c r="G448" s="44"/>
      <c r="H448" s="44"/>
      <c r="I448" s="44"/>
      <c r="J448" s="45"/>
    </row>
    <row r="449" ht="259.2">
      <c r="A449" s="35" t="s">
        <v>53</v>
      </c>
      <c r="B449" s="43"/>
      <c r="C449" s="44"/>
      <c r="D449" s="44"/>
      <c r="E449" s="46" t="s">
        <v>920</v>
      </c>
      <c r="F449" s="44"/>
      <c r="G449" s="44"/>
      <c r="H449" s="44"/>
      <c r="I449" s="44"/>
      <c r="J449" s="45"/>
    </row>
    <row r="450">
      <c r="A450" s="35" t="s">
        <v>55</v>
      </c>
      <c r="B450" s="43"/>
      <c r="C450" s="44"/>
      <c r="D450" s="44"/>
      <c r="E450" s="50" t="s">
        <v>48</v>
      </c>
      <c r="F450" s="44"/>
      <c r="G450" s="44"/>
      <c r="H450" s="44"/>
      <c r="I450" s="44"/>
      <c r="J450" s="45"/>
    </row>
    <row r="451">
      <c r="A451" s="35" t="s">
        <v>46</v>
      </c>
      <c r="B451" s="35">
        <v>125</v>
      </c>
      <c r="C451" s="36" t="s">
        <v>921</v>
      </c>
      <c r="D451" s="35" t="s">
        <v>48</v>
      </c>
      <c r="E451" s="37" t="s">
        <v>922</v>
      </c>
      <c r="F451" s="38" t="s">
        <v>79</v>
      </c>
      <c r="G451" s="39">
        <v>4</v>
      </c>
      <c r="H451" s="40">
        <v>0</v>
      </c>
      <c r="I451" s="41">
        <f>ROUND(G451*H451,P4)</f>
        <v>0</v>
      </c>
      <c r="J451" s="38" t="s">
        <v>653</v>
      </c>
      <c r="O451" s="42">
        <f>I451*0.21</f>
        <v>0</v>
      </c>
      <c r="P451">
        <v>3</v>
      </c>
    </row>
    <row r="452">
      <c r="A452" s="35" t="s">
        <v>51</v>
      </c>
      <c r="B452" s="43"/>
      <c r="C452" s="44"/>
      <c r="D452" s="44"/>
      <c r="E452" s="37" t="s">
        <v>922</v>
      </c>
      <c r="F452" s="44"/>
      <c r="G452" s="44"/>
      <c r="H452" s="44"/>
      <c r="I452" s="44"/>
      <c r="J452" s="45"/>
    </row>
    <row r="453" ht="144">
      <c r="A453" s="35" t="s">
        <v>53</v>
      </c>
      <c r="B453" s="43"/>
      <c r="C453" s="44"/>
      <c r="D453" s="44"/>
      <c r="E453" s="46" t="s">
        <v>833</v>
      </c>
      <c r="F453" s="44"/>
      <c r="G453" s="44"/>
      <c r="H453" s="44"/>
      <c r="I453" s="44"/>
      <c r="J453" s="45"/>
    </row>
    <row r="454">
      <c r="A454" s="35" t="s">
        <v>55</v>
      </c>
      <c r="B454" s="43"/>
      <c r="C454" s="44"/>
      <c r="D454" s="44"/>
      <c r="E454" s="50" t="s">
        <v>48</v>
      </c>
      <c r="F454" s="44"/>
      <c r="G454" s="44"/>
      <c r="H454" s="44"/>
      <c r="I454" s="44"/>
      <c r="J454" s="45"/>
    </row>
    <row r="455">
      <c r="A455" s="35" t="s">
        <v>46</v>
      </c>
      <c r="B455" s="35">
        <v>126</v>
      </c>
      <c r="C455" s="36" t="s">
        <v>923</v>
      </c>
      <c r="D455" s="35" t="s">
        <v>48</v>
      </c>
      <c r="E455" s="37" t="s">
        <v>924</v>
      </c>
      <c r="F455" s="38" t="s">
        <v>79</v>
      </c>
      <c r="G455" s="39">
        <v>4</v>
      </c>
      <c r="H455" s="40">
        <v>0</v>
      </c>
      <c r="I455" s="41">
        <f>ROUND(G455*H455,P4)</f>
        <v>0</v>
      </c>
      <c r="J455" s="38" t="s">
        <v>653</v>
      </c>
      <c r="O455" s="42">
        <f>I455*0.21</f>
        <v>0</v>
      </c>
      <c r="P455">
        <v>3</v>
      </c>
    </row>
    <row r="456">
      <c r="A456" s="35" t="s">
        <v>51</v>
      </c>
      <c r="B456" s="43"/>
      <c r="C456" s="44"/>
      <c r="D456" s="44"/>
      <c r="E456" s="37" t="s">
        <v>924</v>
      </c>
      <c r="F456" s="44"/>
      <c r="G456" s="44"/>
      <c r="H456" s="44"/>
      <c r="I456" s="44"/>
      <c r="J456" s="45"/>
    </row>
    <row r="457" ht="115.2">
      <c r="A457" s="35" t="s">
        <v>53</v>
      </c>
      <c r="B457" s="43"/>
      <c r="C457" s="44"/>
      <c r="D457" s="44"/>
      <c r="E457" s="46" t="s">
        <v>925</v>
      </c>
      <c r="F457" s="44"/>
      <c r="G457" s="44"/>
      <c r="H457" s="44"/>
      <c r="I457" s="44"/>
      <c r="J457" s="45"/>
    </row>
    <row r="458">
      <c r="A458" s="35" t="s">
        <v>55</v>
      </c>
      <c r="B458" s="43"/>
      <c r="C458" s="44"/>
      <c r="D458" s="44"/>
      <c r="E458" s="50" t="s">
        <v>48</v>
      </c>
      <c r="F458" s="44"/>
      <c r="G458" s="44"/>
      <c r="H458" s="44"/>
      <c r="I458" s="44"/>
      <c r="J458" s="45"/>
    </row>
    <row r="459">
      <c r="A459" s="35" t="s">
        <v>46</v>
      </c>
      <c r="B459" s="35">
        <v>127</v>
      </c>
      <c r="C459" s="36" t="s">
        <v>926</v>
      </c>
      <c r="D459" s="35" t="s">
        <v>48</v>
      </c>
      <c r="E459" s="37" t="s">
        <v>927</v>
      </c>
      <c r="F459" s="38" t="s">
        <v>79</v>
      </c>
      <c r="G459" s="39">
        <v>8</v>
      </c>
      <c r="H459" s="40">
        <v>0</v>
      </c>
      <c r="I459" s="41">
        <f>ROUND(G459*H459,P4)</f>
        <v>0</v>
      </c>
      <c r="J459" s="38" t="s">
        <v>653</v>
      </c>
      <c r="O459" s="42">
        <f>I459*0.21</f>
        <v>0</v>
      </c>
      <c r="P459">
        <v>3</v>
      </c>
    </row>
    <row r="460">
      <c r="A460" s="35" t="s">
        <v>51</v>
      </c>
      <c r="B460" s="43"/>
      <c r="C460" s="44"/>
      <c r="D460" s="44"/>
      <c r="E460" s="37" t="s">
        <v>927</v>
      </c>
      <c r="F460" s="44"/>
      <c r="G460" s="44"/>
      <c r="H460" s="44"/>
      <c r="I460" s="44"/>
      <c r="J460" s="45"/>
    </row>
    <row r="461" ht="259.2">
      <c r="A461" s="35" t="s">
        <v>53</v>
      </c>
      <c r="B461" s="43"/>
      <c r="C461" s="44"/>
      <c r="D461" s="44"/>
      <c r="E461" s="46" t="s">
        <v>803</v>
      </c>
      <c r="F461" s="44"/>
      <c r="G461" s="44"/>
      <c r="H461" s="44"/>
      <c r="I461" s="44"/>
      <c r="J461" s="45"/>
    </row>
    <row r="462">
      <c r="A462" s="35" t="s">
        <v>55</v>
      </c>
      <c r="B462" s="43"/>
      <c r="C462" s="44"/>
      <c r="D462" s="44"/>
      <c r="E462" s="50" t="s">
        <v>48</v>
      </c>
      <c r="F462" s="44"/>
      <c r="G462" s="44"/>
      <c r="H462" s="44"/>
      <c r="I462" s="44"/>
      <c r="J462" s="45"/>
    </row>
    <row r="463">
      <c r="A463" s="35" t="s">
        <v>46</v>
      </c>
      <c r="B463" s="35">
        <v>128</v>
      </c>
      <c r="C463" s="36" t="s">
        <v>928</v>
      </c>
      <c r="D463" s="35" t="s">
        <v>48</v>
      </c>
      <c r="E463" s="37" t="s">
        <v>929</v>
      </c>
      <c r="F463" s="38" t="s">
        <v>79</v>
      </c>
      <c r="G463" s="39">
        <v>5</v>
      </c>
      <c r="H463" s="40">
        <v>0</v>
      </c>
      <c r="I463" s="41">
        <f>ROUND(G463*H463,P4)</f>
        <v>0</v>
      </c>
      <c r="J463" s="38" t="s">
        <v>653</v>
      </c>
      <c r="O463" s="42">
        <f>I463*0.21</f>
        <v>0</v>
      </c>
      <c r="P463">
        <v>3</v>
      </c>
    </row>
    <row r="464">
      <c r="A464" s="35" t="s">
        <v>51</v>
      </c>
      <c r="B464" s="43"/>
      <c r="C464" s="44"/>
      <c r="D464" s="44"/>
      <c r="E464" s="37" t="s">
        <v>929</v>
      </c>
      <c r="F464" s="44"/>
      <c r="G464" s="44"/>
      <c r="H464" s="44"/>
      <c r="I464" s="44"/>
      <c r="J464" s="45"/>
    </row>
    <row r="465" ht="172.8">
      <c r="A465" s="35" t="s">
        <v>53</v>
      </c>
      <c r="B465" s="43"/>
      <c r="C465" s="44"/>
      <c r="D465" s="44"/>
      <c r="E465" s="46" t="s">
        <v>795</v>
      </c>
      <c r="F465" s="44"/>
      <c r="G465" s="44"/>
      <c r="H465" s="44"/>
      <c r="I465" s="44"/>
      <c r="J465" s="45"/>
    </row>
    <row r="466">
      <c r="A466" s="35" t="s">
        <v>55</v>
      </c>
      <c r="B466" s="43"/>
      <c r="C466" s="44"/>
      <c r="D466" s="44"/>
      <c r="E466" s="50" t="s">
        <v>48</v>
      </c>
      <c r="F466" s="44"/>
      <c r="G466" s="44"/>
      <c r="H466" s="44"/>
      <c r="I466" s="44"/>
      <c r="J466" s="45"/>
    </row>
    <row r="467">
      <c r="A467" s="35" t="s">
        <v>46</v>
      </c>
      <c r="B467" s="35">
        <v>129</v>
      </c>
      <c r="C467" s="36" t="s">
        <v>930</v>
      </c>
      <c r="D467" s="35" t="s">
        <v>48</v>
      </c>
      <c r="E467" s="37" t="s">
        <v>931</v>
      </c>
      <c r="F467" s="38" t="s">
        <v>79</v>
      </c>
      <c r="G467" s="39">
        <v>5</v>
      </c>
      <c r="H467" s="40">
        <v>0</v>
      </c>
      <c r="I467" s="41">
        <f>ROUND(G467*H467,P4)</f>
        <v>0</v>
      </c>
      <c r="J467" s="38" t="s">
        <v>653</v>
      </c>
      <c r="O467" s="42">
        <f>I467*0.21</f>
        <v>0</v>
      </c>
      <c r="P467">
        <v>3</v>
      </c>
    </row>
    <row r="468">
      <c r="A468" s="35" t="s">
        <v>51</v>
      </c>
      <c r="B468" s="43"/>
      <c r="C468" s="44"/>
      <c r="D468" s="44"/>
      <c r="E468" s="37" t="s">
        <v>931</v>
      </c>
      <c r="F468" s="44"/>
      <c r="G468" s="44"/>
      <c r="H468" s="44"/>
      <c r="I468" s="44"/>
      <c r="J468" s="45"/>
    </row>
    <row r="469" ht="172.8">
      <c r="A469" s="35" t="s">
        <v>53</v>
      </c>
      <c r="B469" s="43"/>
      <c r="C469" s="44"/>
      <c r="D469" s="44"/>
      <c r="E469" s="46" t="s">
        <v>795</v>
      </c>
      <c r="F469" s="44"/>
      <c r="G469" s="44"/>
      <c r="H469" s="44"/>
      <c r="I469" s="44"/>
      <c r="J469" s="45"/>
    </row>
    <row r="470">
      <c r="A470" s="35" t="s">
        <v>55</v>
      </c>
      <c r="B470" s="43"/>
      <c r="C470" s="44"/>
      <c r="D470" s="44"/>
      <c r="E470" s="50" t="s">
        <v>48</v>
      </c>
      <c r="F470" s="44"/>
      <c r="G470" s="44"/>
      <c r="H470" s="44"/>
      <c r="I470" s="44"/>
      <c r="J470" s="45"/>
    </row>
    <row r="471">
      <c r="A471" s="35" t="s">
        <v>46</v>
      </c>
      <c r="B471" s="35">
        <v>130</v>
      </c>
      <c r="C471" s="36" t="s">
        <v>932</v>
      </c>
      <c r="D471" s="35" t="s">
        <v>48</v>
      </c>
      <c r="E471" s="37" t="s">
        <v>933</v>
      </c>
      <c r="F471" s="38" t="s">
        <v>79</v>
      </c>
      <c r="G471" s="39">
        <v>1</v>
      </c>
      <c r="H471" s="40">
        <v>0</v>
      </c>
      <c r="I471" s="41">
        <f>ROUND(G471*H471,P4)</f>
        <v>0</v>
      </c>
      <c r="J471" s="38" t="s">
        <v>653</v>
      </c>
      <c r="O471" s="42">
        <f>I471*0.21</f>
        <v>0</v>
      </c>
      <c r="P471">
        <v>3</v>
      </c>
    </row>
    <row r="472">
      <c r="A472" s="35" t="s">
        <v>51</v>
      </c>
      <c r="B472" s="43"/>
      <c r="C472" s="44"/>
      <c r="D472" s="44"/>
      <c r="E472" s="37" t="s">
        <v>933</v>
      </c>
      <c r="F472" s="44"/>
      <c r="G472" s="44"/>
      <c r="H472" s="44"/>
      <c r="I472" s="44"/>
      <c r="J472" s="45"/>
    </row>
    <row r="473" ht="43.2">
      <c r="A473" s="35" t="s">
        <v>53</v>
      </c>
      <c r="B473" s="43"/>
      <c r="C473" s="44"/>
      <c r="D473" s="44"/>
      <c r="E473" s="46" t="s">
        <v>934</v>
      </c>
      <c r="F473" s="44"/>
      <c r="G473" s="44"/>
      <c r="H473" s="44"/>
      <c r="I473" s="44"/>
      <c r="J473" s="45"/>
    </row>
    <row r="474">
      <c r="A474" s="35" t="s">
        <v>55</v>
      </c>
      <c r="B474" s="43"/>
      <c r="C474" s="44"/>
      <c r="D474" s="44"/>
      <c r="E474" s="50" t="s">
        <v>48</v>
      </c>
      <c r="F474" s="44"/>
      <c r="G474" s="44"/>
      <c r="H474" s="44"/>
      <c r="I474" s="44"/>
      <c r="J474" s="45"/>
    </row>
    <row r="475">
      <c r="A475" s="35" t="s">
        <v>46</v>
      </c>
      <c r="B475" s="35">
        <v>131</v>
      </c>
      <c r="C475" s="36" t="s">
        <v>935</v>
      </c>
      <c r="D475" s="35" t="s">
        <v>48</v>
      </c>
      <c r="E475" s="37" t="s">
        <v>936</v>
      </c>
      <c r="F475" s="38" t="s">
        <v>79</v>
      </c>
      <c r="G475" s="39">
        <v>2</v>
      </c>
      <c r="H475" s="40">
        <v>0</v>
      </c>
      <c r="I475" s="41">
        <f>ROUND(G475*H475,P4)</f>
        <v>0</v>
      </c>
      <c r="J475" s="38" t="s">
        <v>653</v>
      </c>
      <c r="O475" s="42">
        <f>I475*0.21</f>
        <v>0</v>
      </c>
      <c r="P475">
        <v>3</v>
      </c>
    </row>
    <row r="476">
      <c r="A476" s="35" t="s">
        <v>51</v>
      </c>
      <c r="B476" s="43"/>
      <c r="C476" s="44"/>
      <c r="D476" s="44"/>
      <c r="E476" s="37" t="s">
        <v>936</v>
      </c>
      <c r="F476" s="44"/>
      <c r="G476" s="44"/>
      <c r="H476" s="44"/>
      <c r="I476" s="44"/>
      <c r="J476" s="45"/>
    </row>
    <row r="477" ht="86.4">
      <c r="A477" s="35" t="s">
        <v>53</v>
      </c>
      <c r="B477" s="43"/>
      <c r="C477" s="44"/>
      <c r="D477" s="44"/>
      <c r="E477" s="46" t="s">
        <v>937</v>
      </c>
      <c r="F477" s="44"/>
      <c r="G477" s="44"/>
      <c r="H477" s="44"/>
      <c r="I477" s="44"/>
      <c r="J477" s="45"/>
    </row>
    <row r="478">
      <c r="A478" s="35" t="s">
        <v>55</v>
      </c>
      <c r="B478" s="43"/>
      <c r="C478" s="44"/>
      <c r="D478" s="44"/>
      <c r="E478" s="50" t="s">
        <v>48</v>
      </c>
      <c r="F478" s="44"/>
      <c r="G478" s="44"/>
      <c r="H478" s="44"/>
      <c r="I478" s="44"/>
      <c r="J478" s="45"/>
    </row>
    <row r="479">
      <c r="A479" s="35" t="s">
        <v>46</v>
      </c>
      <c r="B479" s="35">
        <v>132</v>
      </c>
      <c r="C479" s="36" t="s">
        <v>938</v>
      </c>
      <c r="D479" s="35" t="s">
        <v>48</v>
      </c>
      <c r="E479" s="37" t="s">
        <v>939</v>
      </c>
      <c r="F479" s="38" t="s">
        <v>79</v>
      </c>
      <c r="G479" s="39">
        <v>3</v>
      </c>
      <c r="H479" s="40">
        <v>0</v>
      </c>
      <c r="I479" s="41">
        <f>ROUND(G479*H479,P4)</f>
        <v>0</v>
      </c>
      <c r="J479" s="38" t="s">
        <v>653</v>
      </c>
      <c r="O479" s="42">
        <f>I479*0.21</f>
        <v>0</v>
      </c>
      <c r="P479">
        <v>3</v>
      </c>
    </row>
    <row r="480">
      <c r="A480" s="35" t="s">
        <v>51</v>
      </c>
      <c r="B480" s="43"/>
      <c r="C480" s="44"/>
      <c r="D480" s="44"/>
      <c r="E480" s="37" t="s">
        <v>939</v>
      </c>
      <c r="F480" s="44"/>
      <c r="G480" s="44"/>
      <c r="H480" s="44"/>
      <c r="I480" s="44"/>
      <c r="J480" s="45"/>
    </row>
    <row r="481" ht="115.2">
      <c r="A481" s="35" t="s">
        <v>53</v>
      </c>
      <c r="B481" s="43"/>
      <c r="C481" s="44"/>
      <c r="D481" s="44"/>
      <c r="E481" s="46" t="s">
        <v>797</v>
      </c>
      <c r="F481" s="44"/>
      <c r="G481" s="44"/>
      <c r="H481" s="44"/>
      <c r="I481" s="44"/>
      <c r="J481" s="45"/>
    </row>
    <row r="482">
      <c r="A482" s="35" t="s">
        <v>55</v>
      </c>
      <c r="B482" s="43"/>
      <c r="C482" s="44"/>
      <c r="D482" s="44"/>
      <c r="E482" s="50" t="s">
        <v>48</v>
      </c>
      <c r="F482" s="44"/>
      <c r="G482" s="44"/>
      <c r="H482" s="44"/>
      <c r="I482" s="44"/>
      <c r="J482" s="45"/>
    </row>
    <row r="483">
      <c r="A483" s="35" t="s">
        <v>46</v>
      </c>
      <c r="B483" s="35">
        <v>133</v>
      </c>
      <c r="C483" s="36" t="s">
        <v>940</v>
      </c>
      <c r="D483" s="35" t="s">
        <v>48</v>
      </c>
      <c r="E483" s="37" t="s">
        <v>941</v>
      </c>
      <c r="F483" s="38" t="s">
        <v>79</v>
      </c>
      <c r="G483" s="39">
        <v>2</v>
      </c>
      <c r="H483" s="40">
        <v>0</v>
      </c>
      <c r="I483" s="41">
        <f>ROUND(G483*H483,P4)</f>
        <v>0</v>
      </c>
      <c r="J483" s="38" t="s">
        <v>653</v>
      </c>
      <c r="O483" s="42">
        <f>I483*0.21</f>
        <v>0</v>
      </c>
      <c r="P483">
        <v>3</v>
      </c>
    </row>
    <row r="484">
      <c r="A484" s="35" t="s">
        <v>51</v>
      </c>
      <c r="B484" s="43"/>
      <c r="C484" s="44"/>
      <c r="D484" s="44"/>
      <c r="E484" s="37" t="s">
        <v>941</v>
      </c>
      <c r="F484" s="44"/>
      <c r="G484" s="44"/>
      <c r="H484" s="44"/>
      <c r="I484" s="44"/>
      <c r="J484" s="45"/>
    </row>
    <row r="485" ht="86.4">
      <c r="A485" s="35" t="s">
        <v>53</v>
      </c>
      <c r="B485" s="43"/>
      <c r="C485" s="44"/>
      <c r="D485" s="44"/>
      <c r="E485" s="46" t="s">
        <v>942</v>
      </c>
      <c r="F485" s="44"/>
      <c r="G485" s="44"/>
      <c r="H485" s="44"/>
      <c r="I485" s="44"/>
      <c r="J485" s="45"/>
    </row>
    <row r="486">
      <c r="A486" s="35" t="s">
        <v>55</v>
      </c>
      <c r="B486" s="43"/>
      <c r="C486" s="44"/>
      <c r="D486" s="44"/>
      <c r="E486" s="50" t="s">
        <v>48</v>
      </c>
      <c r="F486" s="44"/>
      <c r="G486" s="44"/>
      <c r="H486" s="44"/>
      <c r="I486" s="44"/>
      <c r="J486" s="45"/>
    </row>
    <row r="487">
      <c r="A487" s="35" t="s">
        <v>46</v>
      </c>
      <c r="B487" s="35">
        <v>134</v>
      </c>
      <c r="C487" s="36" t="s">
        <v>943</v>
      </c>
      <c r="D487" s="35" t="s">
        <v>48</v>
      </c>
      <c r="E487" s="37" t="s">
        <v>944</v>
      </c>
      <c r="F487" s="38" t="s">
        <v>79</v>
      </c>
      <c r="G487" s="39">
        <v>2</v>
      </c>
      <c r="H487" s="40">
        <v>0</v>
      </c>
      <c r="I487" s="41">
        <f>ROUND(G487*H487,P4)</f>
        <v>0</v>
      </c>
      <c r="J487" s="38" t="s">
        <v>653</v>
      </c>
      <c r="O487" s="42">
        <f>I487*0.21</f>
        <v>0</v>
      </c>
      <c r="P487">
        <v>3</v>
      </c>
    </row>
    <row r="488">
      <c r="A488" s="35" t="s">
        <v>51</v>
      </c>
      <c r="B488" s="43"/>
      <c r="C488" s="44"/>
      <c r="D488" s="44"/>
      <c r="E488" s="37" t="s">
        <v>944</v>
      </c>
      <c r="F488" s="44"/>
      <c r="G488" s="44"/>
      <c r="H488" s="44"/>
      <c r="I488" s="44"/>
      <c r="J488" s="45"/>
    </row>
    <row r="489" ht="86.4">
      <c r="A489" s="35" t="s">
        <v>53</v>
      </c>
      <c r="B489" s="43"/>
      <c r="C489" s="44"/>
      <c r="D489" s="44"/>
      <c r="E489" s="46" t="s">
        <v>942</v>
      </c>
      <c r="F489" s="44"/>
      <c r="G489" s="44"/>
      <c r="H489" s="44"/>
      <c r="I489" s="44"/>
      <c r="J489" s="45"/>
    </row>
    <row r="490">
      <c r="A490" s="35" t="s">
        <v>55</v>
      </c>
      <c r="B490" s="43"/>
      <c r="C490" s="44"/>
      <c r="D490" s="44"/>
      <c r="E490" s="50" t="s">
        <v>48</v>
      </c>
      <c r="F490" s="44"/>
      <c r="G490" s="44"/>
      <c r="H490" s="44"/>
      <c r="I490" s="44"/>
      <c r="J490" s="45"/>
    </row>
    <row r="491">
      <c r="A491" s="35" t="s">
        <v>46</v>
      </c>
      <c r="B491" s="35">
        <v>135</v>
      </c>
      <c r="C491" s="36" t="s">
        <v>945</v>
      </c>
      <c r="D491" s="35" t="s">
        <v>48</v>
      </c>
      <c r="E491" s="37" t="s">
        <v>946</v>
      </c>
      <c r="F491" s="38" t="s">
        <v>79</v>
      </c>
      <c r="G491" s="39">
        <v>1</v>
      </c>
      <c r="H491" s="40">
        <v>0</v>
      </c>
      <c r="I491" s="41">
        <f>ROUND(G491*H491,P4)</f>
        <v>0</v>
      </c>
      <c r="J491" s="38" t="s">
        <v>653</v>
      </c>
      <c r="O491" s="42">
        <f>I491*0.21</f>
        <v>0</v>
      </c>
      <c r="P491">
        <v>3</v>
      </c>
    </row>
    <row r="492">
      <c r="A492" s="35" t="s">
        <v>51</v>
      </c>
      <c r="B492" s="43"/>
      <c r="C492" s="44"/>
      <c r="D492" s="44"/>
      <c r="E492" s="37" t="s">
        <v>946</v>
      </c>
      <c r="F492" s="44"/>
      <c r="G492" s="44"/>
      <c r="H492" s="44"/>
      <c r="I492" s="44"/>
      <c r="J492" s="45"/>
    </row>
    <row r="493" ht="57.6">
      <c r="A493" s="35" t="s">
        <v>53</v>
      </c>
      <c r="B493" s="43"/>
      <c r="C493" s="44"/>
      <c r="D493" s="44"/>
      <c r="E493" s="46" t="s">
        <v>947</v>
      </c>
      <c r="F493" s="44"/>
      <c r="G493" s="44"/>
      <c r="H493" s="44"/>
      <c r="I493" s="44"/>
      <c r="J493" s="45"/>
    </row>
    <row r="494">
      <c r="A494" s="35" t="s">
        <v>55</v>
      </c>
      <c r="B494" s="43"/>
      <c r="C494" s="44"/>
      <c r="D494" s="44"/>
      <c r="E494" s="50" t="s">
        <v>48</v>
      </c>
      <c r="F494" s="44"/>
      <c r="G494" s="44"/>
      <c r="H494" s="44"/>
      <c r="I494" s="44"/>
      <c r="J494" s="45"/>
    </row>
    <row r="495">
      <c r="A495" s="35" t="s">
        <v>46</v>
      </c>
      <c r="B495" s="35">
        <v>136</v>
      </c>
      <c r="C495" s="36" t="s">
        <v>948</v>
      </c>
      <c r="D495" s="35" t="s">
        <v>48</v>
      </c>
      <c r="E495" s="37" t="s">
        <v>949</v>
      </c>
      <c r="F495" s="38" t="s">
        <v>79</v>
      </c>
      <c r="G495" s="39">
        <v>1</v>
      </c>
      <c r="H495" s="40">
        <v>0</v>
      </c>
      <c r="I495" s="41">
        <f>ROUND(G495*H495,P4)</f>
        <v>0</v>
      </c>
      <c r="J495" s="38" t="s">
        <v>653</v>
      </c>
      <c r="O495" s="42">
        <f>I495*0.21</f>
        <v>0</v>
      </c>
      <c r="P495">
        <v>3</v>
      </c>
    </row>
    <row r="496">
      <c r="A496" s="35" t="s">
        <v>51</v>
      </c>
      <c r="B496" s="43"/>
      <c r="C496" s="44"/>
      <c r="D496" s="44"/>
      <c r="E496" s="37" t="s">
        <v>949</v>
      </c>
      <c r="F496" s="44"/>
      <c r="G496" s="44"/>
      <c r="H496" s="44"/>
      <c r="I496" s="44"/>
      <c r="J496" s="45"/>
    </row>
    <row r="497" ht="57.6">
      <c r="A497" s="35" t="s">
        <v>53</v>
      </c>
      <c r="B497" s="43"/>
      <c r="C497" s="44"/>
      <c r="D497" s="44"/>
      <c r="E497" s="46" t="s">
        <v>947</v>
      </c>
      <c r="F497" s="44"/>
      <c r="G497" s="44"/>
      <c r="H497" s="44"/>
      <c r="I497" s="44"/>
      <c r="J497" s="45"/>
    </row>
    <row r="498">
      <c r="A498" s="35" t="s">
        <v>55</v>
      </c>
      <c r="B498" s="43"/>
      <c r="C498" s="44"/>
      <c r="D498" s="44"/>
      <c r="E498" s="50" t="s">
        <v>48</v>
      </c>
      <c r="F498" s="44"/>
      <c r="G498" s="44"/>
      <c r="H498" s="44"/>
      <c r="I498" s="44"/>
      <c r="J498" s="45"/>
    </row>
    <row r="499">
      <c r="A499" s="35" t="s">
        <v>46</v>
      </c>
      <c r="B499" s="35">
        <v>137</v>
      </c>
      <c r="C499" s="36" t="s">
        <v>950</v>
      </c>
      <c r="D499" s="35" t="s">
        <v>48</v>
      </c>
      <c r="E499" s="37" t="s">
        <v>951</v>
      </c>
      <c r="F499" s="38" t="s">
        <v>79</v>
      </c>
      <c r="G499" s="39">
        <v>1</v>
      </c>
      <c r="H499" s="40">
        <v>0</v>
      </c>
      <c r="I499" s="41">
        <f>ROUND(G499*H499,P4)</f>
        <v>0</v>
      </c>
      <c r="J499" s="38" t="s">
        <v>653</v>
      </c>
      <c r="O499" s="42">
        <f>I499*0.21</f>
        <v>0</v>
      </c>
      <c r="P499">
        <v>3</v>
      </c>
    </row>
    <row r="500">
      <c r="A500" s="35" t="s">
        <v>51</v>
      </c>
      <c r="B500" s="43"/>
      <c r="C500" s="44"/>
      <c r="D500" s="44"/>
      <c r="E500" s="37" t="s">
        <v>951</v>
      </c>
      <c r="F500" s="44"/>
      <c r="G500" s="44"/>
      <c r="H500" s="44"/>
      <c r="I500" s="44"/>
      <c r="J500" s="45"/>
    </row>
    <row r="501" ht="57.6">
      <c r="A501" s="35" t="s">
        <v>53</v>
      </c>
      <c r="B501" s="43"/>
      <c r="C501" s="44"/>
      <c r="D501" s="44"/>
      <c r="E501" s="46" t="s">
        <v>947</v>
      </c>
      <c r="F501" s="44"/>
      <c r="G501" s="44"/>
      <c r="H501" s="44"/>
      <c r="I501" s="44"/>
      <c r="J501" s="45"/>
    </row>
    <row r="502">
      <c r="A502" s="35" t="s">
        <v>55</v>
      </c>
      <c r="B502" s="43"/>
      <c r="C502" s="44"/>
      <c r="D502" s="44"/>
      <c r="E502" s="50" t="s">
        <v>48</v>
      </c>
      <c r="F502" s="44"/>
      <c r="G502" s="44"/>
      <c r="H502" s="44"/>
      <c r="I502" s="44"/>
      <c r="J502" s="45"/>
    </row>
    <row r="503">
      <c r="A503" s="35" t="s">
        <v>46</v>
      </c>
      <c r="B503" s="35">
        <v>138</v>
      </c>
      <c r="C503" s="36" t="s">
        <v>952</v>
      </c>
      <c r="D503" s="35" t="s">
        <v>48</v>
      </c>
      <c r="E503" s="37" t="s">
        <v>953</v>
      </c>
      <c r="F503" s="38" t="s">
        <v>79</v>
      </c>
      <c r="G503" s="39">
        <v>6</v>
      </c>
      <c r="H503" s="40">
        <v>0</v>
      </c>
      <c r="I503" s="41">
        <f>ROUND(G503*H503,P4)</f>
        <v>0</v>
      </c>
      <c r="J503" s="38" t="s">
        <v>653</v>
      </c>
      <c r="O503" s="42">
        <f>I503*0.21</f>
        <v>0</v>
      </c>
      <c r="P503">
        <v>3</v>
      </c>
    </row>
    <row r="504">
      <c r="A504" s="35" t="s">
        <v>51</v>
      </c>
      <c r="B504" s="43"/>
      <c r="C504" s="44"/>
      <c r="D504" s="44"/>
      <c r="E504" s="37" t="s">
        <v>953</v>
      </c>
      <c r="F504" s="44"/>
      <c r="G504" s="44"/>
      <c r="H504" s="44"/>
      <c r="I504" s="44"/>
      <c r="J504" s="45"/>
    </row>
    <row r="505" ht="43.2">
      <c r="A505" s="35" t="s">
        <v>53</v>
      </c>
      <c r="B505" s="43"/>
      <c r="C505" s="44"/>
      <c r="D505" s="44"/>
      <c r="E505" s="46" t="s">
        <v>954</v>
      </c>
      <c r="F505" s="44"/>
      <c r="G505" s="44"/>
      <c r="H505" s="44"/>
      <c r="I505" s="44"/>
      <c r="J505" s="45"/>
    </row>
    <row r="506">
      <c r="A506" s="35" t="s">
        <v>55</v>
      </c>
      <c r="B506" s="43"/>
      <c r="C506" s="44"/>
      <c r="D506" s="44"/>
      <c r="E506" s="50" t="s">
        <v>48</v>
      </c>
      <c r="F506" s="44"/>
      <c r="G506" s="44"/>
      <c r="H506" s="44"/>
      <c r="I506" s="44"/>
      <c r="J506" s="45"/>
    </row>
    <row r="507">
      <c r="A507" s="35" t="s">
        <v>46</v>
      </c>
      <c r="B507" s="35">
        <v>139</v>
      </c>
      <c r="C507" s="36" t="s">
        <v>955</v>
      </c>
      <c r="D507" s="35" t="s">
        <v>48</v>
      </c>
      <c r="E507" s="37" t="s">
        <v>956</v>
      </c>
      <c r="F507" s="38" t="s">
        <v>79</v>
      </c>
      <c r="G507" s="39">
        <v>2</v>
      </c>
      <c r="H507" s="40">
        <v>0</v>
      </c>
      <c r="I507" s="41">
        <f>ROUND(G507*H507,P4)</f>
        <v>0</v>
      </c>
      <c r="J507" s="38" t="s">
        <v>653</v>
      </c>
      <c r="O507" s="42">
        <f>I507*0.21</f>
        <v>0</v>
      </c>
      <c r="P507">
        <v>3</v>
      </c>
    </row>
    <row r="508">
      <c r="A508" s="35" t="s">
        <v>51</v>
      </c>
      <c r="B508" s="43"/>
      <c r="C508" s="44"/>
      <c r="D508" s="44"/>
      <c r="E508" s="37" t="s">
        <v>956</v>
      </c>
      <c r="F508" s="44"/>
      <c r="G508" s="44"/>
      <c r="H508" s="44"/>
      <c r="I508" s="44"/>
      <c r="J508" s="45"/>
    </row>
    <row r="509" ht="86.4">
      <c r="A509" s="35" t="s">
        <v>53</v>
      </c>
      <c r="B509" s="43"/>
      <c r="C509" s="44"/>
      <c r="D509" s="44"/>
      <c r="E509" s="46" t="s">
        <v>957</v>
      </c>
      <c r="F509" s="44"/>
      <c r="G509" s="44"/>
      <c r="H509" s="44"/>
      <c r="I509" s="44"/>
      <c r="J509" s="45"/>
    </row>
    <row r="510">
      <c r="A510" s="35" t="s">
        <v>55</v>
      </c>
      <c r="B510" s="43"/>
      <c r="C510" s="44"/>
      <c r="D510" s="44"/>
      <c r="E510" s="50" t="s">
        <v>48</v>
      </c>
      <c r="F510" s="44"/>
      <c r="G510" s="44"/>
      <c r="H510" s="44"/>
      <c r="I510" s="44"/>
      <c r="J510" s="45"/>
    </row>
    <row r="511" ht="28.8">
      <c r="A511" s="35" t="s">
        <v>46</v>
      </c>
      <c r="B511" s="35">
        <v>140</v>
      </c>
      <c r="C511" s="36" t="s">
        <v>958</v>
      </c>
      <c r="D511" s="35" t="s">
        <v>48</v>
      </c>
      <c r="E511" s="37" t="s">
        <v>959</v>
      </c>
      <c r="F511" s="38" t="s">
        <v>79</v>
      </c>
      <c r="G511" s="39">
        <v>2</v>
      </c>
      <c r="H511" s="40">
        <v>0</v>
      </c>
      <c r="I511" s="41">
        <f>ROUND(G511*H511,P4)</f>
        <v>0</v>
      </c>
      <c r="J511" s="38" t="s">
        <v>653</v>
      </c>
      <c r="O511" s="42">
        <f>I511*0.21</f>
        <v>0</v>
      </c>
      <c r="P511">
        <v>3</v>
      </c>
    </row>
    <row r="512" ht="28.8">
      <c r="A512" s="35" t="s">
        <v>51</v>
      </c>
      <c r="B512" s="43"/>
      <c r="C512" s="44"/>
      <c r="D512" s="44"/>
      <c r="E512" s="37" t="s">
        <v>959</v>
      </c>
      <c r="F512" s="44"/>
      <c r="G512" s="44"/>
      <c r="H512" s="44"/>
      <c r="I512" s="44"/>
      <c r="J512" s="45"/>
    </row>
    <row r="513" ht="86.4">
      <c r="A513" s="35" t="s">
        <v>53</v>
      </c>
      <c r="B513" s="43"/>
      <c r="C513" s="44"/>
      <c r="D513" s="44"/>
      <c r="E513" s="46" t="s">
        <v>960</v>
      </c>
      <c r="F513" s="44"/>
      <c r="G513" s="44"/>
      <c r="H513" s="44"/>
      <c r="I513" s="44"/>
      <c r="J513" s="45"/>
    </row>
    <row r="514">
      <c r="A514" s="35" t="s">
        <v>55</v>
      </c>
      <c r="B514" s="43"/>
      <c r="C514" s="44"/>
      <c r="D514" s="44"/>
      <c r="E514" s="50" t="s">
        <v>48</v>
      </c>
      <c r="F514" s="44"/>
      <c r="G514" s="44"/>
      <c r="H514" s="44"/>
      <c r="I514" s="44"/>
      <c r="J514" s="45"/>
    </row>
    <row r="515">
      <c r="A515" s="35" t="s">
        <v>46</v>
      </c>
      <c r="B515" s="35">
        <v>141</v>
      </c>
      <c r="C515" s="36" t="s">
        <v>961</v>
      </c>
      <c r="D515" s="35" t="s">
        <v>48</v>
      </c>
      <c r="E515" s="37" t="s">
        <v>962</v>
      </c>
      <c r="F515" s="38" t="s">
        <v>79</v>
      </c>
      <c r="G515" s="39">
        <v>4</v>
      </c>
      <c r="H515" s="40">
        <v>0</v>
      </c>
      <c r="I515" s="41">
        <f>ROUND(G515*H515,P4)</f>
        <v>0</v>
      </c>
      <c r="J515" s="38" t="s">
        <v>653</v>
      </c>
      <c r="O515" s="42">
        <f>I515*0.21</f>
        <v>0</v>
      </c>
      <c r="P515">
        <v>3</v>
      </c>
    </row>
    <row r="516">
      <c r="A516" s="35" t="s">
        <v>51</v>
      </c>
      <c r="B516" s="43"/>
      <c r="C516" s="44"/>
      <c r="D516" s="44"/>
      <c r="E516" s="37" t="s">
        <v>962</v>
      </c>
      <c r="F516" s="44"/>
      <c r="G516" s="44"/>
      <c r="H516" s="44"/>
      <c r="I516" s="44"/>
      <c r="J516" s="45"/>
    </row>
    <row r="517" ht="28.8">
      <c r="A517" s="35" t="s">
        <v>53</v>
      </c>
      <c r="B517" s="43"/>
      <c r="C517" s="44"/>
      <c r="D517" s="44"/>
      <c r="E517" s="46" t="s">
        <v>963</v>
      </c>
      <c r="F517" s="44"/>
      <c r="G517" s="44"/>
      <c r="H517" s="44"/>
      <c r="I517" s="44"/>
      <c r="J517" s="45"/>
    </row>
    <row r="518">
      <c r="A518" s="35" t="s">
        <v>55</v>
      </c>
      <c r="B518" s="43"/>
      <c r="C518" s="44"/>
      <c r="D518" s="44"/>
      <c r="E518" s="50" t="s">
        <v>48</v>
      </c>
      <c r="F518" s="44"/>
      <c r="G518" s="44"/>
      <c r="H518" s="44"/>
      <c r="I518" s="44"/>
      <c r="J518" s="45"/>
    </row>
    <row r="519">
      <c r="A519" s="35" t="s">
        <v>46</v>
      </c>
      <c r="B519" s="35">
        <v>142</v>
      </c>
      <c r="C519" s="36" t="s">
        <v>964</v>
      </c>
      <c r="D519" s="35" t="s">
        <v>48</v>
      </c>
      <c r="E519" s="37" t="s">
        <v>965</v>
      </c>
      <c r="F519" s="38" t="s">
        <v>79</v>
      </c>
      <c r="G519" s="39">
        <v>4</v>
      </c>
      <c r="H519" s="40">
        <v>0</v>
      </c>
      <c r="I519" s="41">
        <f>ROUND(G519*H519,P4)</f>
        <v>0</v>
      </c>
      <c r="J519" s="38" t="s">
        <v>653</v>
      </c>
      <c r="O519" s="42">
        <f>I519*0.21</f>
        <v>0</v>
      </c>
      <c r="P519">
        <v>3</v>
      </c>
    </row>
    <row r="520">
      <c r="A520" s="35" t="s">
        <v>51</v>
      </c>
      <c r="B520" s="43"/>
      <c r="C520" s="44"/>
      <c r="D520" s="44"/>
      <c r="E520" s="37" t="s">
        <v>965</v>
      </c>
      <c r="F520" s="44"/>
      <c r="G520" s="44"/>
      <c r="H520" s="44"/>
      <c r="I520" s="44"/>
      <c r="J520" s="45"/>
    </row>
    <row r="521" ht="144">
      <c r="A521" s="35" t="s">
        <v>53</v>
      </c>
      <c r="B521" s="43"/>
      <c r="C521" s="44"/>
      <c r="D521" s="44"/>
      <c r="E521" s="46" t="s">
        <v>843</v>
      </c>
      <c r="F521" s="44"/>
      <c r="G521" s="44"/>
      <c r="H521" s="44"/>
      <c r="I521" s="44"/>
      <c r="J521" s="45"/>
    </row>
    <row r="522">
      <c r="A522" s="35" t="s">
        <v>55</v>
      </c>
      <c r="B522" s="43"/>
      <c r="C522" s="44"/>
      <c r="D522" s="44"/>
      <c r="E522" s="50" t="s">
        <v>48</v>
      </c>
      <c r="F522" s="44"/>
      <c r="G522" s="44"/>
      <c r="H522" s="44"/>
      <c r="I522" s="44"/>
      <c r="J522" s="45"/>
    </row>
    <row r="523">
      <c r="A523" s="35" t="s">
        <v>46</v>
      </c>
      <c r="B523" s="35">
        <v>143</v>
      </c>
      <c r="C523" s="36" t="s">
        <v>966</v>
      </c>
      <c r="D523" s="35" t="s">
        <v>48</v>
      </c>
      <c r="E523" s="37" t="s">
        <v>967</v>
      </c>
      <c r="F523" s="38" t="s">
        <v>79</v>
      </c>
      <c r="G523" s="39">
        <v>1</v>
      </c>
      <c r="H523" s="40">
        <v>0</v>
      </c>
      <c r="I523" s="41">
        <f>ROUND(G523*H523,P4)</f>
        <v>0</v>
      </c>
      <c r="J523" s="38" t="s">
        <v>653</v>
      </c>
      <c r="O523" s="42">
        <f>I523*0.21</f>
        <v>0</v>
      </c>
      <c r="P523">
        <v>3</v>
      </c>
    </row>
    <row r="524">
      <c r="A524" s="35" t="s">
        <v>51</v>
      </c>
      <c r="B524" s="43"/>
      <c r="C524" s="44"/>
      <c r="D524" s="44"/>
      <c r="E524" s="37" t="s">
        <v>967</v>
      </c>
      <c r="F524" s="44"/>
      <c r="G524" s="44"/>
      <c r="H524" s="44"/>
      <c r="I524" s="44"/>
      <c r="J524" s="45"/>
    </row>
    <row r="525" ht="28.8">
      <c r="A525" s="35" t="s">
        <v>53</v>
      </c>
      <c r="B525" s="43"/>
      <c r="C525" s="44"/>
      <c r="D525" s="44"/>
      <c r="E525" s="46" t="s">
        <v>968</v>
      </c>
      <c r="F525" s="44"/>
      <c r="G525" s="44"/>
      <c r="H525" s="44"/>
      <c r="I525" s="44"/>
      <c r="J525" s="45"/>
    </row>
    <row r="526">
      <c r="A526" s="35" t="s">
        <v>55</v>
      </c>
      <c r="B526" s="43"/>
      <c r="C526" s="44"/>
      <c r="D526" s="44"/>
      <c r="E526" s="50" t="s">
        <v>48</v>
      </c>
      <c r="F526" s="44"/>
      <c r="G526" s="44"/>
      <c r="H526" s="44"/>
      <c r="I526" s="44"/>
      <c r="J526" s="45"/>
    </row>
    <row r="527">
      <c r="A527" s="35" t="s">
        <v>46</v>
      </c>
      <c r="B527" s="35">
        <v>144</v>
      </c>
      <c r="C527" s="36" t="s">
        <v>969</v>
      </c>
      <c r="D527" s="35" t="s">
        <v>48</v>
      </c>
      <c r="E527" s="37" t="s">
        <v>970</v>
      </c>
      <c r="F527" s="38" t="s">
        <v>79</v>
      </c>
      <c r="G527" s="39">
        <v>4</v>
      </c>
      <c r="H527" s="40">
        <v>0</v>
      </c>
      <c r="I527" s="41">
        <f>ROUND(G527*H527,P4)</f>
        <v>0</v>
      </c>
      <c r="J527" s="38" t="s">
        <v>653</v>
      </c>
      <c r="O527" s="42">
        <f>I527*0.21</f>
        <v>0</v>
      </c>
      <c r="P527">
        <v>3</v>
      </c>
    </row>
    <row r="528">
      <c r="A528" s="35" t="s">
        <v>51</v>
      </c>
      <c r="B528" s="43"/>
      <c r="C528" s="44"/>
      <c r="D528" s="44"/>
      <c r="E528" s="37" t="s">
        <v>970</v>
      </c>
      <c r="F528" s="44"/>
      <c r="G528" s="44"/>
      <c r="H528" s="44"/>
      <c r="I528" s="44"/>
      <c r="J528" s="45"/>
    </row>
    <row r="529" ht="144">
      <c r="A529" s="35" t="s">
        <v>53</v>
      </c>
      <c r="B529" s="43"/>
      <c r="C529" s="44"/>
      <c r="D529" s="44"/>
      <c r="E529" s="46" t="s">
        <v>833</v>
      </c>
      <c r="F529" s="44"/>
      <c r="G529" s="44"/>
      <c r="H529" s="44"/>
      <c r="I529" s="44"/>
      <c r="J529" s="45"/>
    </row>
    <row r="530">
      <c r="A530" s="35" t="s">
        <v>55</v>
      </c>
      <c r="B530" s="43"/>
      <c r="C530" s="44"/>
      <c r="D530" s="44"/>
      <c r="E530" s="50" t="s">
        <v>48</v>
      </c>
      <c r="F530" s="44"/>
      <c r="G530" s="44"/>
      <c r="H530" s="44"/>
      <c r="I530" s="44"/>
      <c r="J530" s="45"/>
    </row>
    <row r="531">
      <c r="A531" s="35" t="s">
        <v>46</v>
      </c>
      <c r="B531" s="35">
        <v>145</v>
      </c>
      <c r="C531" s="36" t="s">
        <v>971</v>
      </c>
      <c r="D531" s="35" t="s">
        <v>48</v>
      </c>
      <c r="E531" s="37" t="s">
        <v>972</v>
      </c>
      <c r="F531" s="38" t="s">
        <v>79</v>
      </c>
      <c r="G531" s="39">
        <v>4</v>
      </c>
      <c r="H531" s="40">
        <v>0</v>
      </c>
      <c r="I531" s="41">
        <f>ROUND(G531*H531,P4)</f>
        <v>0</v>
      </c>
      <c r="J531" s="38" t="s">
        <v>653</v>
      </c>
      <c r="O531" s="42">
        <f>I531*0.21</f>
        <v>0</v>
      </c>
      <c r="P531">
        <v>3</v>
      </c>
    </row>
    <row r="532">
      <c r="A532" s="35" t="s">
        <v>51</v>
      </c>
      <c r="B532" s="43"/>
      <c r="C532" s="44"/>
      <c r="D532" s="44"/>
      <c r="E532" s="37" t="s">
        <v>972</v>
      </c>
      <c r="F532" s="44"/>
      <c r="G532" s="44"/>
      <c r="H532" s="44"/>
      <c r="I532" s="44"/>
      <c r="J532" s="45"/>
    </row>
    <row r="533" ht="144">
      <c r="A533" s="35" t="s">
        <v>53</v>
      </c>
      <c r="B533" s="43"/>
      <c r="C533" s="44"/>
      <c r="D533" s="44"/>
      <c r="E533" s="46" t="s">
        <v>818</v>
      </c>
      <c r="F533" s="44"/>
      <c r="G533" s="44"/>
      <c r="H533" s="44"/>
      <c r="I533" s="44"/>
      <c r="J533" s="45"/>
    </row>
    <row r="534">
      <c r="A534" s="35" t="s">
        <v>55</v>
      </c>
      <c r="B534" s="43"/>
      <c r="C534" s="44"/>
      <c r="D534" s="44"/>
      <c r="E534" s="50" t="s">
        <v>48</v>
      </c>
      <c r="F534" s="44"/>
      <c r="G534" s="44"/>
      <c r="H534" s="44"/>
      <c r="I534" s="44"/>
      <c r="J534" s="45"/>
    </row>
    <row r="535">
      <c r="A535" s="35" t="s">
        <v>46</v>
      </c>
      <c r="B535" s="35">
        <v>146</v>
      </c>
      <c r="C535" s="36" t="s">
        <v>973</v>
      </c>
      <c r="D535" s="35" t="s">
        <v>48</v>
      </c>
      <c r="E535" s="37" t="s">
        <v>974</v>
      </c>
      <c r="F535" s="38" t="s">
        <v>79</v>
      </c>
      <c r="G535" s="39">
        <v>8</v>
      </c>
      <c r="H535" s="40">
        <v>0</v>
      </c>
      <c r="I535" s="41">
        <f>ROUND(G535*H535,P4)</f>
        <v>0</v>
      </c>
      <c r="J535" s="38" t="s">
        <v>653</v>
      </c>
      <c r="O535" s="42">
        <f>I535*0.21</f>
        <v>0</v>
      </c>
      <c r="P535">
        <v>3</v>
      </c>
    </row>
    <row r="536">
      <c r="A536" s="35" t="s">
        <v>51</v>
      </c>
      <c r="B536" s="43"/>
      <c r="C536" s="44"/>
      <c r="D536" s="44"/>
      <c r="E536" s="37" t="s">
        <v>974</v>
      </c>
      <c r="F536" s="44"/>
      <c r="G536" s="44"/>
      <c r="H536" s="44"/>
      <c r="I536" s="44"/>
      <c r="J536" s="45"/>
    </row>
    <row r="537" ht="230.4">
      <c r="A537" s="35" t="s">
        <v>53</v>
      </c>
      <c r="B537" s="43"/>
      <c r="C537" s="44"/>
      <c r="D537" s="44"/>
      <c r="E537" s="46" t="s">
        <v>807</v>
      </c>
      <c r="F537" s="44"/>
      <c r="G537" s="44"/>
      <c r="H537" s="44"/>
      <c r="I537" s="44"/>
      <c r="J537" s="45"/>
    </row>
    <row r="538">
      <c r="A538" s="35" t="s">
        <v>55</v>
      </c>
      <c r="B538" s="43"/>
      <c r="C538" s="44"/>
      <c r="D538" s="44"/>
      <c r="E538" s="50" t="s">
        <v>48</v>
      </c>
      <c r="F538" s="44"/>
      <c r="G538" s="44"/>
      <c r="H538" s="44"/>
      <c r="I538" s="44"/>
      <c r="J538" s="45"/>
    </row>
    <row r="539">
      <c r="A539" s="35" t="s">
        <v>46</v>
      </c>
      <c r="B539" s="35">
        <v>149</v>
      </c>
      <c r="C539" s="36" t="s">
        <v>975</v>
      </c>
      <c r="D539" s="35" t="s">
        <v>48</v>
      </c>
      <c r="E539" s="37" t="s">
        <v>976</v>
      </c>
      <c r="F539" s="38" t="s">
        <v>79</v>
      </c>
      <c r="G539" s="39">
        <v>4</v>
      </c>
      <c r="H539" s="40">
        <v>0</v>
      </c>
      <c r="I539" s="41">
        <f>ROUND(G539*H539,P4)</f>
        <v>0</v>
      </c>
      <c r="J539" s="38" t="s">
        <v>653</v>
      </c>
      <c r="O539" s="42">
        <f>I539*0.21</f>
        <v>0</v>
      </c>
      <c r="P539">
        <v>3</v>
      </c>
    </row>
    <row r="540">
      <c r="A540" s="35" t="s">
        <v>51</v>
      </c>
      <c r="B540" s="43"/>
      <c r="C540" s="44"/>
      <c r="D540" s="44"/>
      <c r="E540" s="37" t="s">
        <v>976</v>
      </c>
      <c r="F540" s="44"/>
      <c r="G540" s="44"/>
      <c r="H540" s="44"/>
      <c r="I540" s="44"/>
      <c r="J540" s="45"/>
    </row>
    <row r="541" ht="144">
      <c r="A541" s="35" t="s">
        <v>53</v>
      </c>
      <c r="B541" s="43"/>
      <c r="C541" s="44"/>
      <c r="D541" s="44"/>
      <c r="E541" s="46" t="s">
        <v>833</v>
      </c>
      <c r="F541" s="44"/>
      <c r="G541" s="44"/>
      <c r="H541" s="44"/>
      <c r="I541" s="44"/>
      <c r="J541" s="45"/>
    </row>
    <row r="542">
      <c r="A542" s="35" t="s">
        <v>55</v>
      </c>
      <c r="B542" s="43"/>
      <c r="C542" s="44"/>
      <c r="D542" s="44"/>
      <c r="E542" s="50" t="s">
        <v>48</v>
      </c>
      <c r="F542" s="44"/>
      <c r="G542" s="44"/>
      <c r="H542" s="44"/>
      <c r="I542" s="44"/>
      <c r="J542" s="45"/>
    </row>
    <row r="543" ht="28.8">
      <c r="A543" s="35" t="s">
        <v>46</v>
      </c>
      <c r="B543" s="35">
        <v>150</v>
      </c>
      <c r="C543" s="36" t="s">
        <v>977</v>
      </c>
      <c r="D543" s="35" t="s">
        <v>48</v>
      </c>
      <c r="E543" s="37" t="s">
        <v>978</v>
      </c>
      <c r="F543" s="38" t="s">
        <v>79</v>
      </c>
      <c r="G543" s="39">
        <v>4</v>
      </c>
      <c r="H543" s="40">
        <v>0</v>
      </c>
      <c r="I543" s="41">
        <f>ROUND(G543*H543,P4)</f>
        <v>0</v>
      </c>
      <c r="J543" s="38" t="s">
        <v>653</v>
      </c>
      <c r="O543" s="42">
        <f>I543*0.21</f>
        <v>0</v>
      </c>
      <c r="P543">
        <v>3</v>
      </c>
    </row>
    <row r="544" ht="28.8">
      <c r="A544" s="35" t="s">
        <v>51</v>
      </c>
      <c r="B544" s="43"/>
      <c r="C544" s="44"/>
      <c r="D544" s="44"/>
      <c r="E544" s="37" t="s">
        <v>978</v>
      </c>
      <c r="F544" s="44"/>
      <c r="G544" s="44"/>
      <c r="H544" s="44"/>
      <c r="I544" s="44"/>
      <c r="J544" s="45"/>
    </row>
    <row r="545" ht="115.2">
      <c r="A545" s="35" t="s">
        <v>53</v>
      </c>
      <c r="B545" s="43"/>
      <c r="C545" s="44"/>
      <c r="D545" s="44"/>
      <c r="E545" s="46" t="s">
        <v>925</v>
      </c>
      <c r="F545" s="44"/>
      <c r="G545" s="44"/>
      <c r="H545" s="44"/>
      <c r="I545" s="44"/>
      <c r="J545" s="45"/>
    </row>
    <row r="546">
      <c r="A546" s="35" t="s">
        <v>55</v>
      </c>
      <c r="B546" s="43"/>
      <c r="C546" s="44"/>
      <c r="D546" s="44"/>
      <c r="E546" s="50" t="s">
        <v>48</v>
      </c>
      <c r="F546" s="44"/>
      <c r="G546" s="44"/>
      <c r="H546" s="44"/>
      <c r="I546" s="44"/>
      <c r="J546" s="45"/>
    </row>
    <row r="547" ht="28.8">
      <c r="A547" s="35" t="s">
        <v>46</v>
      </c>
      <c r="B547" s="35">
        <v>151</v>
      </c>
      <c r="C547" s="36" t="s">
        <v>979</v>
      </c>
      <c r="D547" s="35" t="s">
        <v>48</v>
      </c>
      <c r="E547" s="37" t="s">
        <v>980</v>
      </c>
      <c r="F547" s="38" t="s">
        <v>79</v>
      </c>
      <c r="G547" s="39">
        <v>8</v>
      </c>
      <c r="H547" s="40">
        <v>0</v>
      </c>
      <c r="I547" s="41">
        <f>ROUND(G547*H547,P4)</f>
        <v>0</v>
      </c>
      <c r="J547" s="38" t="s">
        <v>653</v>
      </c>
      <c r="O547" s="42">
        <f>I547*0.21</f>
        <v>0</v>
      </c>
      <c r="P547">
        <v>3</v>
      </c>
    </row>
    <row r="548" ht="28.8">
      <c r="A548" s="35" t="s">
        <v>51</v>
      </c>
      <c r="B548" s="43"/>
      <c r="C548" s="44"/>
      <c r="D548" s="44"/>
      <c r="E548" s="37" t="s">
        <v>980</v>
      </c>
      <c r="F548" s="44"/>
      <c r="G548" s="44"/>
      <c r="H548" s="44"/>
      <c r="I548" s="44"/>
      <c r="J548" s="45"/>
    </row>
    <row r="549" ht="230.4">
      <c r="A549" s="35" t="s">
        <v>53</v>
      </c>
      <c r="B549" s="43"/>
      <c r="C549" s="44"/>
      <c r="D549" s="44"/>
      <c r="E549" s="46" t="s">
        <v>807</v>
      </c>
      <c r="F549" s="44"/>
      <c r="G549" s="44"/>
      <c r="H549" s="44"/>
      <c r="I549" s="44"/>
      <c r="J549" s="45"/>
    </row>
    <row r="550">
      <c r="A550" s="35" t="s">
        <v>55</v>
      </c>
      <c r="B550" s="43"/>
      <c r="C550" s="44"/>
      <c r="D550" s="44"/>
      <c r="E550" s="50" t="s">
        <v>48</v>
      </c>
      <c r="F550" s="44"/>
      <c r="G550" s="44"/>
      <c r="H550" s="44"/>
      <c r="I550" s="44"/>
      <c r="J550" s="45"/>
    </row>
    <row r="551">
      <c r="A551" s="35" t="s">
        <v>46</v>
      </c>
      <c r="B551" s="35">
        <v>152</v>
      </c>
      <c r="C551" s="36" t="s">
        <v>981</v>
      </c>
      <c r="D551" s="35" t="s">
        <v>48</v>
      </c>
      <c r="E551" s="37" t="s">
        <v>982</v>
      </c>
      <c r="F551" s="38" t="s">
        <v>79</v>
      </c>
      <c r="G551" s="39">
        <v>11</v>
      </c>
      <c r="H551" s="40">
        <v>0</v>
      </c>
      <c r="I551" s="41">
        <f>ROUND(G551*H551,P4)</f>
        <v>0</v>
      </c>
      <c r="J551" s="38" t="s">
        <v>653</v>
      </c>
      <c r="O551" s="42">
        <f>I551*0.21</f>
        <v>0</v>
      </c>
      <c r="P551">
        <v>3</v>
      </c>
    </row>
    <row r="552">
      <c r="A552" s="35" t="s">
        <v>51</v>
      </c>
      <c r="B552" s="43"/>
      <c r="C552" s="44"/>
      <c r="D552" s="44"/>
      <c r="E552" s="37" t="s">
        <v>982</v>
      </c>
      <c r="F552" s="44"/>
      <c r="G552" s="44"/>
      <c r="H552" s="44"/>
      <c r="I552" s="44"/>
      <c r="J552" s="45"/>
    </row>
    <row r="553" ht="259.2">
      <c r="A553" s="35" t="s">
        <v>53</v>
      </c>
      <c r="B553" s="43"/>
      <c r="C553" s="44"/>
      <c r="D553" s="44"/>
      <c r="E553" s="46" t="s">
        <v>983</v>
      </c>
      <c r="F553" s="44"/>
      <c r="G553" s="44"/>
      <c r="H553" s="44"/>
      <c r="I553" s="44"/>
      <c r="J553" s="45"/>
    </row>
    <row r="554">
      <c r="A554" s="35" t="s">
        <v>55</v>
      </c>
      <c r="B554" s="43"/>
      <c r="C554" s="44"/>
      <c r="D554" s="44"/>
      <c r="E554" s="50" t="s">
        <v>48</v>
      </c>
      <c r="F554" s="44"/>
      <c r="G554" s="44"/>
      <c r="H554" s="44"/>
      <c r="I554" s="44"/>
      <c r="J554" s="45"/>
    </row>
    <row r="555">
      <c r="A555" s="35" t="s">
        <v>46</v>
      </c>
      <c r="B555" s="35">
        <v>153</v>
      </c>
      <c r="C555" s="36" t="s">
        <v>984</v>
      </c>
      <c r="D555" s="35" t="s">
        <v>48</v>
      </c>
      <c r="E555" s="37" t="s">
        <v>985</v>
      </c>
      <c r="F555" s="38" t="s">
        <v>79</v>
      </c>
      <c r="G555" s="39">
        <v>54</v>
      </c>
      <c r="H555" s="40">
        <v>0</v>
      </c>
      <c r="I555" s="41">
        <f>ROUND(G555*H555,P4)</f>
        <v>0</v>
      </c>
      <c r="J555" s="38" t="s">
        <v>653</v>
      </c>
      <c r="O555" s="42">
        <f>I555*0.21</f>
        <v>0</v>
      </c>
      <c r="P555">
        <v>3</v>
      </c>
    </row>
    <row r="556">
      <c r="A556" s="35" t="s">
        <v>51</v>
      </c>
      <c r="B556" s="43"/>
      <c r="C556" s="44"/>
      <c r="D556" s="44"/>
      <c r="E556" s="37" t="s">
        <v>985</v>
      </c>
      <c r="F556" s="44"/>
      <c r="G556" s="44"/>
      <c r="H556" s="44"/>
      <c r="I556" s="44"/>
      <c r="J556" s="45"/>
    </row>
    <row r="557" ht="259.2">
      <c r="A557" s="35" t="s">
        <v>53</v>
      </c>
      <c r="B557" s="43"/>
      <c r="C557" s="44"/>
      <c r="D557" s="44"/>
      <c r="E557" s="46" t="s">
        <v>986</v>
      </c>
      <c r="F557" s="44"/>
      <c r="G557" s="44"/>
      <c r="H557" s="44"/>
      <c r="I557" s="44"/>
      <c r="J557" s="45"/>
    </row>
    <row r="558">
      <c r="A558" s="35" t="s">
        <v>55</v>
      </c>
      <c r="B558" s="43"/>
      <c r="C558" s="44"/>
      <c r="D558" s="44"/>
      <c r="E558" s="50" t="s">
        <v>48</v>
      </c>
      <c r="F558" s="44"/>
      <c r="G558" s="44"/>
      <c r="H558" s="44"/>
      <c r="I558" s="44"/>
      <c r="J558" s="45"/>
    </row>
    <row r="559">
      <c r="A559" s="35" t="s">
        <v>46</v>
      </c>
      <c r="B559" s="35">
        <v>154</v>
      </c>
      <c r="C559" s="36" t="s">
        <v>987</v>
      </c>
      <c r="D559" s="35" t="s">
        <v>48</v>
      </c>
      <c r="E559" s="37" t="s">
        <v>988</v>
      </c>
      <c r="F559" s="38" t="s">
        <v>989</v>
      </c>
      <c r="G559" s="39">
        <v>27</v>
      </c>
      <c r="H559" s="40">
        <v>0</v>
      </c>
      <c r="I559" s="41">
        <f>ROUND(G559*H559,P4)</f>
        <v>0</v>
      </c>
      <c r="J559" s="38" t="s">
        <v>653</v>
      </c>
      <c r="O559" s="42">
        <f>I559*0.21</f>
        <v>0</v>
      </c>
      <c r="P559">
        <v>3</v>
      </c>
    </row>
    <row r="560">
      <c r="A560" s="35" t="s">
        <v>51</v>
      </c>
      <c r="B560" s="43"/>
      <c r="C560" s="44"/>
      <c r="D560" s="44"/>
      <c r="E560" s="37" t="s">
        <v>988</v>
      </c>
      <c r="F560" s="44"/>
      <c r="G560" s="44"/>
      <c r="H560" s="44"/>
      <c r="I560" s="44"/>
      <c r="J560" s="45"/>
    </row>
    <row r="561" ht="259.2">
      <c r="A561" s="35" t="s">
        <v>53</v>
      </c>
      <c r="B561" s="43"/>
      <c r="C561" s="44"/>
      <c r="D561" s="44"/>
      <c r="E561" s="46" t="s">
        <v>990</v>
      </c>
      <c r="F561" s="44"/>
      <c r="G561" s="44"/>
      <c r="H561" s="44"/>
      <c r="I561" s="44"/>
      <c r="J561" s="45"/>
    </row>
    <row r="562">
      <c r="A562" s="35" t="s">
        <v>55</v>
      </c>
      <c r="B562" s="43"/>
      <c r="C562" s="44"/>
      <c r="D562" s="44"/>
      <c r="E562" s="50" t="s">
        <v>48</v>
      </c>
      <c r="F562" s="44"/>
      <c r="G562" s="44"/>
      <c r="H562" s="44"/>
      <c r="I562" s="44"/>
      <c r="J562" s="45"/>
    </row>
    <row r="563">
      <c r="A563" s="35" t="s">
        <v>46</v>
      </c>
      <c r="B563" s="35">
        <v>155</v>
      </c>
      <c r="C563" s="36" t="s">
        <v>991</v>
      </c>
      <c r="D563" s="35" t="s">
        <v>48</v>
      </c>
      <c r="E563" s="37" t="s">
        <v>992</v>
      </c>
      <c r="F563" s="38" t="s">
        <v>79</v>
      </c>
      <c r="G563" s="39">
        <v>6</v>
      </c>
      <c r="H563" s="40">
        <v>0</v>
      </c>
      <c r="I563" s="41">
        <f>ROUND(G563*H563,P4)</f>
        <v>0</v>
      </c>
      <c r="J563" s="38" t="s">
        <v>653</v>
      </c>
      <c r="O563" s="42">
        <f>I563*0.21</f>
        <v>0</v>
      </c>
      <c r="P563">
        <v>3</v>
      </c>
    </row>
    <row r="564">
      <c r="A564" s="35" t="s">
        <v>51</v>
      </c>
      <c r="B564" s="43"/>
      <c r="C564" s="44"/>
      <c r="D564" s="44"/>
      <c r="E564" s="37" t="s">
        <v>992</v>
      </c>
      <c r="F564" s="44"/>
      <c r="G564" s="44"/>
      <c r="H564" s="44"/>
      <c r="I564" s="44"/>
      <c r="J564" s="45"/>
    </row>
    <row r="565" ht="201.6">
      <c r="A565" s="35" t="s">
        <v>53</v>
      </c>
      <c r="B565" s="43"/>
      <c r="C565" s="44"/>
      <c r="D565" s="44"/>
      <c r="E565" s="46" t="s">
        <v>993</v>
      </c>
      <c r="F565" s="44"/>
      <c r="G565" s="44"/>
      <c r="H565" s="44"/>
      <c r="I565" s="44"/>
      <c r="J565" s="45"/>
    </row>
    <row r="566">
      <c r="A566" s="35" t="s">
        <v>55</v>
      </c>
      <c r="B566" s="43"/>
      <c r="C566" s="44"/>
      <c r="D566" s="44"/>
      <c r="E566" s="50" t="s">
        <v>48</v>
      </c>
      <c r="F566" s="44"/>
      <c r="G566" s="44"/>
      <c r="H566" s="44"/>
      <c r="I566" s="44"/>
      <c r="J566" s="45"/>
    </row>
    <row r="567">
      <c r="A567" s="35" t="s">
        <v>46</v>
      </c>
      <c r="B567" s="35">
        <v>156</v>
      </c>
      <c r="C567" s="36" t="s">
        <v>994</v>
      </c>
      <c r="D567" s="35" t="s">
        <v>48</v>
      </c>
      <c r="E567" s="37" t="s">
        <v>995</v>
      </c>
      <c r="F567" s="38" t="s">
        <v>79</v>
      </c>
      <c r="G567" s="39">
        <v>3</v>
      </c>
      <c r="H567" s="40">
        <v>0</v>
      </c>
      <c r="I567" s="41">
        <f>ROUND(G567*H567,P4)</f>
        <v>0</v>
      </c>
      <c r="J567" s="38" t="s">
        <v>653</v>
      </c>
      <c r="O567" s="42">
        <f>I567*0.21</f>
        <v>0</v>
      </c>
      <c r="P567">
        <v>3</v>
      </c>
    </row>
    <row r="568">
      <c r="A568" s="35" t="s">
        <v>51</v>
      </c>
      <c r="B568" s="43"/>
      <c r="C568" s="44"/>
      <c r="D568" s="44"/>
      <c r="E568" s="37" t="s">
        <v>995</v>
      </c>
      <c r="F568" s="44"/>
      <c r="G568" s="44"/>
      <c r="H568" s="44"/>
      <c r="I568" s="44"/>
      <c r="J568" s="45"/>
    </row>
    <row r="569" ht="115.2">
      <c r="A569" s="35" t="s">
        <v>53</v>
      </c>
      <c r="B569" s="43"/>
      <c r="C569" s="44"/>
      <c r="D569" s="44"/>
      <c r="E569" s="46" t="s">
        <v>797</v>
      </c>
      <c r="F569" s="44"/>
      <c r="G569" s="44"/>
      <c r="H569" s="44"/>
      <c r="I569" s="44"/>
      <c r="J569" s="45"/>
    </row>
    <row r="570">
      <c r="A570" s="35" t="s">
        <v>55</v>
      </c>
      <c r="B570" s="43"/>
      <c r="C570" s="44"/>
      <c r="D570" s="44"/>
      <c r="E570" s="50" t="s">
        <v>48</v>
      </c>
      <c r="F570" s="44"/>
      <c r="G570" s="44"/>
      <c r="H570" s="44"/>
      <c r="I570" s="44"/>
      <c r="J570" s="45"/>
    </row>
    <row r="571">
      <c r="A571" s="29" t="s">
        <v>43</v>
      </c>
      <c r="B571" s="30"/>
      <c r="C571" s="31" t="s">
        <v>996</v>
      </c>
      <c r="D571" s="32"/>
      <c r="E571" s="29" t="s">
        <v>997</v>
      </c>
      <c r="F571" s="32"/>
      <c r="G571" s="32"/>
      <c r="H571" s="32"/>
      <c r="I571" s="33">
        <f>SUMIFS(I572:I695,A572:A695,"P")</f>
        <v>0</v>
      </c>
      <c r="J571" s="34"/>
    </row>
    <row r="572">
      <c r="A572" s="35" t="s">
        <v>46</v>
      </c>
      <c r="B572" s="35">
        <v>88</v>
      </c>
      <c r="C572" s="36" t="s">
        <v>998</v>
      </c>
      <c r="D572" s="35" t="s">
        <v>48</v>
      </c>
      <c r="E572" s="37" t="s">
        <v>999</v>
      </c>
      <c r="F572" s="38" t="s">
        <v>149</v>
      </c>
      <c r="G572" s="39">
        <v>4.5</v>
      </c>
      <c r="H572" s="40">
        <v>0</v>
      </c>
      <c r="I572" s="41">
        <f>ROUND(G572*H572,P4)</f>
        <v>0</v>
      </c>
      <c r="J572" s="38" t="s">
        <v>600</v>
      </c>
      <c r="O572" s="42">
        <f>I572*0.21</f>
        <v>0</v>
      </c>
      <c r="P572">
        <v>3</v>
      </c>
    </row>
    <row r="573">
      <c r="A573" s="35" t="s">
        <v>51</v>
      </c>
      <c r="B573" s="43"/>
      <c r="C573" s="44"/>
      <c r="D573" s="44"/>
      <c r="E573" s="37" t="s">
        <v>999</v>
      </c>
      <c r="F573" s="44"/>
      <c r="G573" s="44"/>
      <c r="H573" s="44"/>
      <c r="I573" s="44"/>
      <c r="J573" s="45"/>
    </row>
    <row r="574" ht="115.2">
      <c r="A574" s="35" t="s">
        <v>53</v>
      </c>
      <c r="B574" s="43"/>
      <c r="C574" s="44"/>
      <c r="D574" s="44"/>
      <c r="E574" s="46" t="s">
        <v>1000</v>
      </c>
      <c r="F574" s="44"/>
      <c r="G574" s="44"/>
      <c r="H574" s="44"/>
      <c r="I574" s="44"/>
      <c r="J574" s="45"/>
    </row>
    <row r="575">
      <c r="A575" s="35" t="s">
        <v>55</v>
      </c>
      <c r="B575" s="43"/>
      <c r="C575" s="44"/>
      <c r="D575" s="44"/>
      <c r="E575" s="50" t="s">
        <v>48</v>
      </c>
      <c r="F575" s="44"/>
      <c r="G575" s="44"/>
      <c r="H575" s="44"/>
      <c r="I575" s="44"/>
      <c r="J575" s="45"/>
    </row>
    <row r="576">
      <c r="A576" s="35" t="s">
        <v>46</v>
      </c>
      <c r="B576" s="35">
        <v>89</v>
      </c>
      <c r="C576" s="36" t="s">
        <v>1001</v>
      </c>
      <c r="D576" s="35" t="s">
        <v>48</v>
      </c>
      <c r="E576" s="37" t="s">
        <v>1002</v>
      </c>
      <c r="F576" s="38" t="s">
        <v>149</v>
      </c>
      <c r="G576" s="39">
        <v>95.5</v>
      </c>
      <c r="H576" s="40">
        <v>0</v>
      </c>
      <c r="I576" s="41">
        <f>ROUND(G576*H576,P4)</f>
        <v>0</v>
      </c>
      <c r="J576" s="38" t="s">
        <v>600</v>
      </c>
      <c r="O576" s="42">
        <f>I576*0.21</f>
        <v>0</v>
      </c>
      <c r="P576">
        <v>3</v>
      </c>
    </row>
    <row r="577">
      <c r="A577" s="35" t="s">
        <v>51</v>
      </c>
      <c r="B577" s="43"/>
      <c r="C577" s="44"/>
      <c r="D577" s="44"/>
      <c r="E577" s="37" t="s">
        <v>1002</v>
      </c>
      <c r="F577" s="44"/>
      <c r="G577" s="44"/>
      <c r="H577" s="44"/>
      <c r="I577" s="44"/>
      <c r="J577" s="45"/>
    </row>
    <row r="578" ht="43.2">
      <c r="A578" s="35" t="s">
        <v>53</v>
      </c>
      <c r="B578" s="43"/>
      <c r="C578" s="44"/>
      <c r="D578" s="44"/>
      <c r="E578" s="46" t="s">
        <v>1003</v>
      </c>
      <c r="F578" s="44"/>
      <c r="G578" s="44"/>
      <c r="H578" s="44"/>
      <c r="I578" s="44"/>
      <c r="J578" s="45"/>
    </row>
    <row r="579">
      <c r="A579" s="35" t="s">
        <v>55</v>
      </c>
      <c r="B579" s="43"/>
      <c r="C579" s="44"/>
      <c r="D579" s="44"/>
      <c r="E579" s="50" t="s">
        <v>48</v>
      </c>
      <c r="F579" s="44"/>
      <c r="G579" s="44"/>
      <c r="H579" s="44"/>
      <c r="I579" s="44"/>
      <c r="J579" s="45"/>
    </row>
    <row r="580">
      <c r="A580" s="35" t="s">
        <v>46</v>
      </c>
      <c r="B580" s="35">
        <v>90</v>
      </c>
      <c r="C580" s="36" t="s">
        <v>1001</v>
      </c>
      <c r="D580" s="35" t="s">
        <v>121</v>
      </c>
      <c r="E580" s="37" t="s">
        <v>1002</v>
      </c>
      <c r="F580" s="38" t="s">
        <v>149</v>
      </c>
      <c r="G580" s="39">
        <v>10</v>
      </c>
      <c r="H580" s="40">
        <v>0</v>
      </c>
      <c r="I580" s="41">
        <f>ROUND(G580*H580,P4)</f>
        <v>0</v>
      </c>
      <c r="J580" s="38" t="s">
        <v>600</v>
      </c>
      <c r="O580" s="42">
        <f>I580*0.21</f>
        <v>0</v>
      </c>
      <c r="P580">
        <v>3</v>
      </c>
    </row>
    <row r="581">
      <c r="A581" s="35" t="s">
        <v>51</v>
      </c>
      <c r="B581" s="43"/>
      <c r="C581" s="44"/>
      <c r="D581" s="44"/>
      <c r="E581" s="37" t="s">
        <v>1002</v>
      </c>
      <c r="F581" s="44"/>
      <c r="G581" s="44"/>
      <c r="H581" s="44"/>
      <c r="I581" s="44"/>
      <c r="J581" s="45"/>
    </row>
    <row r="582" ht="43.2">
      <c r="A582" s="35" t="s">
        <v>53</v>
      </c>
      <c r="B582" s="43"/>
      <c r="C582" s="44"/>
      <c r="D582" s="44"/>
      <c r="E582" s="46" t="s">
        <v>1004</v>
      </c>
      <c r="F582" s="44"/>
      <c r="G582" s="44"/>
      <c r="H582" s="44"/>
      <c r="I582" s="44"/>
      <c r="J582" s="45"/>
    </row>
    <row r="583">
      <c r="A583" s="35" t="s">
        <v>55</v>
      </c>
      <c r="B583" s="43"/>
      <c r="C583" s="44"/>
      <c r="D583" s="44"/>
      <c r="E583" s="50" t="s">
        <v>48</v>
      </c>
      <c r="F583" s="44"/>
      <c r="G583" s="44"/>
      <c r="H583" s="44"/>
      <c r="I583" s="44"/>
      <c r="J583" s="45"/>
    </row>
    <row r="584" ht="28.8">
      <c r="A584" s="35" t="s">
        <v>46</v>
      </c>
      <c r="B584" s="35">
        <v>106</v>
      </c>
      <c r="C584" s="36" t="s">
        <v>1005</v>
      </c>
      <c r="D584" s="35" t="s">
        <v>48</v>
      </c>
      <c r="E584" s="37" t="s">
        <v>1006</v>
      </c>
      <c r="F584" s="38" t="s">
        <v>149</v>
      </c>
      <c r="G584" s="39">
        <v>200</v>
      </c>
      <c r="H584" s="40">
        <v>0</v>
      </c>
      <c r="I584" s="41">
        <f>ROUND(G584*H584,P4)</f>
        <v>0</v>
      </c>
      <c r="J584" s="38" t="s">
        <v>600</v>
      </c>
      <c r="O584" s="42">
        <f>I584*0.21</f>
        <v>0</v>
      </c>
      <c r="P584">
        <v>3</v>
      </c>
    </row>
    <row r="585" ht="28.8">
      <c r="A585" s="35" t="s">
        <v>51</v>
      </c>
      <c r="B585" s="43"/>
      <c r="C585" s="44"/>
      <c r="D585" s="44"/>
      <c r="E585" s="37" t="s">
        <v>1006</v>
      </c>
      <c r="F585" s="44"/>
      <c r="G585" s="44"/>
      <c r="H585" s="44"/>
      <c r="I585" s="44"/>
      <c r="J585" s="45"/>
    </row>
    <row r="586" ht="43.2">
      <c r="A586" s="35" t="s">
        <v>53</v>
      </c>
      <c r="B586" s="43"/>
      <c r="C586" s="44"/>
      <c r="D586" s="44"/>
      <c r="E586" s="46" t="s">
        <v>1007</v>
      </c>
      <c r="F586" s="44"/>
      <c r="G586" s="44"/>
      <c r="H586" s="44"/>
      <c r="I586" s="44"/>
      <c r="J586" s="45"/>
    </row>
    <row r="587">
      <c r="A587" s="35" t="s">
        <v>55</v>
      </c>
      <c r="B587" s="43"/>
      <c r="C587" s="44"/>
      <c r="D587" s="44"/>
      <c r="E587" s="50" t="s">
        <v>48</v>
      </c>
      <c r="F587" s="44"/>
      <c r="G587" s="44"/>
      <c r="H587" s="44"/>
      <c r="I587" s="44"/>
      <c r="J587" s="45"/>
    </row>
    <row r="588" ht="28.8">
      <c r="A588" s="35" t="s">
        <v>46</v>
      </c>
      <c r="B588" s="35">
        <v>107</v>
      </c>
      <c r="C588" s="36" t="s">
        <v>1008</v>
      </c>
      <c r="D588" s="35" t="s">
        <v>48</v>
      </c>
      <c r="E588" s="37" t="s">
        <v>1009</v>
      </c>
      <c r="F588" s="38" t="s">
        <v>149</v>
      </c>
      <c r="G588" s="39">
        <v>120</v>
      </c>
      <c r="H588" s="40">
        <v>0</v>
      </c>
      <c r="I588" s="41">
        <f>ROUND(G588*H588,P4)</f>
        <v>0</v>
      </c>
      <c r="J588" s="38" t="s">
        <v>600</v>
      </c>
      <c r="O588" s="42">
        <f>I588*0.21</f>
        <v>0</v>
      </c>
      <c r="P588">
        <v>3</v>
      </c>
    </row>
    <row r="589" ht="28.8">
      <c r="A589" s="35" t="s">
        <v>51</v>
      </c>
      <c r="B589" s="43"/>
      <c r="C589" s="44"/>
      <c r="D589" s="44"/>
      <c r="E589" s="37" t="s">
        <v>1009</v>
      </c>
      <c r="F589" s="44"/>
      <c r="G589" s="44"/>
      <c r="H589" s="44"/>
      <c r="I589" s="44"/>
      <c r="J589" s="45"/>
    </row>
    <row r="590" ht="43.2">
      <c r="A590" s="35" t="s">
        <v>53</v>
      </c>
      <c r="B590" s="43"/>
      <c r="C590" s="44"/>
      <c r="D590" s="44"/>
      <c r="E590" s="46" t="s">
        <v>1010</v>
      </c>
      <c r="F590" s="44"/>
      <c r="G590" s="44"/>
      <c r="H590" s="44"/>
      <c r="I590" s="44"/>
      <c r="J590" s="45"/>
    </row>
    <row r="591">
      <c r="A591" s="35" t="s">
        <v>55</v>
      </c>
      <c r="B591" s="43"/>
      <c r="C591" s="44"/>
      <c r="D591" s="44"/>
      <c r="E591" s="50" t="s">
        <v>48</v>
      </c>
      <c r="F591" s="44"/>
      <c r="G591" s="44"/>
      <c r="H591" s="44"/>
      <c r="I591" s="44"/>
      <c r="J591" s="45"/>
    </row>
    <row r="592">
      <c r="A592" s="35" t="s">
        <v>46</v>
      </c>
      <c r="B592" s="35">
        <v>148</v>
      </c>
      <c r="C592" s="36" t="s">
        <v>1011</v>
      </c>
      <c r="D592" s="35" t="s">
        <v>48</v>
      </c>
      <c r="E592" s="37" t="s">
        <v>1012</v>
      </c>
      <c r="F592" s="38" t="s">
        <v>79</v>
      </c>
      <c r="G592" s="39">
        <v>6</v>
      </c>
      <c r="H592" s="40">
        <v>0</v>
      </c>
      <c r="I592" s="41">
        <f>ROUND(G592*H592,P4)</f>
        <v>0</v>
      </c>
      <c r="J592" s="38" t="s">
        <v>653</v>
      </c>
      <c r="O592" s="42">
        <f>I592*0.21</f>
        <v>0</v>
      </c>
      <c r="P592">
        <v>3</v>
      </c>
    </row>
    <row r="593">
      <c r="A593" s="35" t="s">
        <v>51</v>
      </c>
      <c r="B593" s="43"/>
      <c r="C593" s="44"/>
      <c r="D593" s="44"/>
      <c r="E593" s="37" t="s">
        <v>1012</v>
      </c>
      <c r="F593" s="44"/>
      <c r="G593" s="44"/>
      <c r="H593" s="44"/>
      <c r="I593" s="44"/>
      <c r="J593" s="45"/>
    </row>
    <row r="594" ht="43.2">
      <c r="A594" s="35" t="s">
        <v>53</v>
      </c>
      <c r="B594" s="43"/>
      <c r="C594" s="44"/>
      <c r="D594" s="44"/>
      <c r="E594" s="46" t="s">
        <v>1013</v>
      </c>
      <c r="F594" s="44"/>
      <c r="G594" s="44"/>
      <c r="H594" s="44"/>
      <c r="I594" s="44"/>
      <c r="J594" s="45"/>
    </row>
    <row r="595">
      <c r="A595" s="35" t="s">
        <v>55</v>
      </c>
      <c r="B595" s="43"/>
      <c r="C595" s="44"/>
      <c r="D595" s="44"/>
      <c r="E595" s="50" t="s">
        <v>48</v>
      </c>
      <c r="F595" s="44"/>
      <c r="G595" s="44"/>
      <c r="H595" s="44"/>
      <c r="I595" s="44"/>
      <c r="J595" s="45"/>
    </row>
    <row r="596">
      <c r="A596" s="35" t="s">
        <v>46</v>
      </c>
      <c r="B596" s="35">
        <v>157</v>
      </c>
      <c r="C596" s="36" t="s">
        <v>1014</v>
      </c>
      <c r="D596" s="35" t="s">
        <v>48</v>
      </c>
      <c r="E596" s="37" t="s">
        <v>1015</v>
      </c>
      <c r="F596" s="38" t="s">
        <v>1016</v>
      </c>
      <c r="G596" s="39">
        <v>0.36599999999999999</v>
      </c>
      <c r="H596" s="40">
        <v>0</v>
      </c>
      <c r="I596" s="41">
        <f>ROUND(G596*H596,P4)</f>
        <v>0</v>
      </c>
      <c r="J596" s="38" t="s">
        <v>600</v>
      </c>
      <c r="O596" s="42">
        <f>I596*0.21</f>
        <v>0</v>
      </c>
      <c r="P596">
        <v>3</v>
      </c>
    </row>
    <row r="597">
      <c r="A597" s="35" t="s">
        <v>51</v>
      </c>
      <c r="B597" s="43"/>
      <c r="C597" s="44"/>
      <c r="D597" s="44"/>
      <c r="E597" s="37" t="s">
        <v>1015</v>
      </c>
      <c r="F597" s="44"/>
      <c r="G597" s="44"/>
      <c r="H597" s="44"/>
      <c r="I597" s="44"/>
      <c r="J597" s="45"/>
    </row>
    <row r="598" ht="144">
      <c r="A598" s="35" t="s">
        <v>53</v>
      </c>
      <c r="B598" s="43"/>
      <c r="C598" s="44"/>
      <c r="D598" s="44"/>
      <c r="E598" s="46" t="s">
        <v>1017</v>
      </c>
      <c r="F598" s="44"/>
      <c r="G598" s="44"/>
      <c r="H598" s="44"/>
      <c r="I598" s="44"/>
      <c r="J598" s="45"/>
    </row>
    <row r="599">
      <c r="A599" s="35" t="s">
        <v>55</v>
      </c>
      <c r="B599" s="43"/>
      <c r="C599" s="44"/>
      <c r="D599" s="44"/>
      <c r="E599" s="50" t="s">
        <v>48</v>
      </c>
      <c r="F599" s="44"/>
      <c r="G599" s="44"/>
      <c r="H599" s="44"/>
      <c r="I599" s="44"/>
      <c r="J599" s="45"/>
    </row>
    <row r="600">
      <c r="A600" s="35" t="s">
        <v>46</v>
      </c>
      <c r="B600" s="35">
        <v>158</v>
      </c>
      <c r="C600" s="36" t="s">
        <v>1018</v>
      </c>
      <c r="D600" s="35" t="s">
        <v>48</v>
      </c>
      <c r="E600" s="37" t="s">
        <v>1019</v>
      </c>
      <c r="F600" s="38" t="s">
        <v>1016</v>
      </c>
      <c r="G600" s="39">
        <v>0.36599999999999999</v>
      </c>
      <c r="H600" s="40">
        <v>0</v>
      </c>
      <c r="I600" s="41">
        <f>ROUND(G600*H600,P4)</f>
        <v>0</v>
      </c>
      <c r="J600" s="38" t="s">
        <v>600</v>
      </c>
      <c r="O600" s="42">
        <f>I600*0.21</f>
        <v>0</v>
      </c>
      <c r="P600">
        <v>3</v>
      </c>
    </row>
    <row r="601">
      <c r="A601" s="35" t="s">
        <v>51</v>
      </c>
      <c r="B601" s="43"/>
      <c r="C601" s="44"/>
      <c r="D601" s="44"/>
      <c r="E601" s="37" t="s">
        <v>1019</v>
      </c>
      <c r="F601" s="44"/>
      <c r="G601" s="44"/>
      <c r="H601" s="44"/>
      <c r="I601" s="44"/>
      <c r="J601" s="45"/>
    </row>
    <row r="602" ht="144">
      <c r="A602" s="35" t="s">
        <v>53</v>
      </c>
      <c r="B602" s="43"/>
      <c r="C602" s="44"/>
      <c r="D602" s="44"/>
      <c r="E602" s="46" t="s">
        <v>1017</v>
      </c>
      <c r="F602" s="44"/>
      <c r="G602" s="44"/>
      <c r="H602" s="44"/>
      <c r="I602" s="44"/>
      <c r="J602" s="45"/>
    </row>
    <row r="603">
      <c r="A603" s="35" t="s">
        <v>55</v>
      </c>
      <c r="B603" s="43"/>
      <c r="C603" s="44"/>
      <c r="D603" s="44"/>
      <c r="E603" s="50" t="s">
        <v>48</v>
      </c>
      <c r="F603" s="44"/>
      <c r="G603" s="44"/>
      <c r="H603" s="44"/>
      <c r="I603" s="44"/>
      <c r="J603" s="45"/>
    </row>
    <row r="604" ht="43.2">
      <c r="A604" s="35" t="s">
        <v>46</v>
      </c>
      <c r="B604" s="35">
        <v>159</v>
      </c>
      <c r="C604" s="36" t="s">
        <v>1020</v>
      </c>
      <c r="D604" s="35" t="s">
        <v>48</v>
      </c>
      <c r="E604" s="37" t="s">
        <v>1021</v>
      </c>
      <c r="F604" s="38" t="s">
        <v>104</v>
      </c>
      <c r="G604" s="39">
        <v>8.5800000000000001</v>
      </c>
      <c r="H604" s="40">
        <v>0</v>
      </c>
      <c r="I604" s="41">
        <f>ROUND(G604*H604,P4)</f>
        <v>0</v>
      </c>
      <c r="J604" s="38" t="s">
        <v>600</v>
      </c>
      <c r="O604" s="42">
        <f>I604*0.21</f>
        <v>0</v>
      </c>
      <c r="P604">
        <v>3</v>
      </c>
    </row>
    <row r="605" ht="43.2">
      <c r="A605" s="35" t="s">
        <v>51</v>
      </c>
      <c r="B605" s="43"/>
      <c r="C605" s="44"/>
      <c r="D605" s="44"/>
      <c r="E605" s="37" t="s">
        <v>1022</v>
      </c>
      <c r="F605" s="44"/>
      <c r="G605" s="44"/>
      <c r="H605" s="44"/>
      <c r="I605" s="44"/>
      <c r="J605" s="45"/>
    </row>
    <row r="606" ht="172.8">
      <c r="A606" s="35" t="s">
        <v>53</v>
      </c>
      <c r="B606" s="43"/>
      <c r="C606" s="44"/>
      <c r="D606" s="44"/>
      <c r="E606" s="46" t="s">
        <v>1023</v>
      </c>
      <c r="F606" s="44"/>
      <c r="G606" s="44"/>
      <c r="H606" s="44"/>
      <c r="I606" s="44"/>
      <c r="J606" s="45"/>
    </row>
    <row r="607">
      <c r="A607" s="35" t="s">
        <v>55</v>
      </c>
      <c r="B607" s="43"/>
      <c r="C607" s="44"/>
      <c r="D607" s="44"/>
      <c r="E607" s="50" t="s">
        <v>48</v>
      </c>
      <c r="F607" s="44"/>
      <c r="G607" s="44"/>
      <c r="H607" s="44"/>
      <c r="I607" s="44"/>
      <c r="J607" s="45"/>
    </row>
    <row r="608" ht="43.2">
      <c r="A608" s="35" t="s">
        <v>46</v>
      </c>
      <c r="B608" s="35">
        <v>160</v>
      </c>
      <c r="C608" s="36" t="s">
        <v>1024</v>
      </c>
      <c r="D608" s="35" t="s">
        <v>48</v>
      </c>
      <c r="E608" s="37" t="s">
        <v>1025</v>
      </c>
      <c r="F608" s="38" t="s">
        <v>149</v>
      </c>
      <c r="G608" s="39">
        <v>230</v>
      </c>
      <c r="H608" s="40">
        <v>0</v>
      </c>
      <c r="I608" s="41">
        <f>ROUND(G608*H608,P4)</f>
        <v>0</v>
      </c>
      <c r="J608" s="38" t="s">
        <v>600</v>
      </c>
      <c r="O608" s="42">
        <f>I608*0.21</f>
        <v>0</v>
      </c>
      <c r="P608">
        <v>3</v>
      </c>
    </row>
    <row r="609" ht="43.2">
      <c r="A609" s="35" t="s">
        <v>51</v>
      </c>
      <c r="B609" s="43"/>
      <c r="C609" s="44"/>
      <c r="D609" s="44"/>
      <c r="E609" s="37" t="s">
        <v>1026</v>
      </c>
      <c r="F609" s="44"/>
      <c r="G609" s="44"/>
      <c r="H609" s="44"/>
      <c r="I609" s="44"/>
      <c r="J609" s="45"/>
    </row>
    <row r="610" ht="72">
      <c r="A610" s="35" t="s">
        <v>53</v>
      </c>
      <c r="B610" s="43"/>
      <c r="C610" s="44"/>
      <c r="D610" s="44"/>
      <c r="E610" s="46" t="s">
        <v>1027</v>
      </c>
      <c r="F610" s="44"/>
      <c r="G610" s="44"/>
      <c r="H610" s="44"/>
      <c r="I610" s="44"/>
      <c r="J610" s="45"/>
    </row>
    <row r="611">
      <c r="A611" s="35" t="s">
        <v>55</v>
      </c>
      <c r="B611" s="43"/>
      <c r="C611" s="44"/>
      <c r="D611" s="44"/>
      <c r="E611" s="50" t="s">
        <v>48</v>
      </c>
      <c r="F611" s="44"/>
      <c r="G611" s="44"/>
      <c r="H611" s="44"/>
      <c r="I611" s="44"/>
      <c r="J611" s="45"/>
    </row>
    <row r="612" ht="43.2">
      <c r="A612" s="35" t="s">
        <v>46</v>
      </c>
      <c r="B612" s="35">
        <v>161</v>
      </c>
      <c r="C612" s="36" t="s">
        <v>1028</v>
      </c>
      <c r="D612" s="35" t="s">
        <v>48</v>
      </c>
      <c r="E612" s="37" t="s">
        <v>1029</v>
      </c>
      <c r="F612" s="38" t="s">
        <v>149</v>
      </c>
      <c r="G612" s="39">
        <v>30</v>
      </c>
      <c r="H612" s="40">
        <v>0</v>
      </c>
      <c r="I612" s="41">
        <f>ROUND(G612*H612,P4)</f>
        <v>0</v>
      </c>
      <c r="J612" s="38" t="s">
        <v>600</v>
      </c>
      <c r="O612" s="42">
        <f>I612*0.21</f>
        <v>0</v>
      </c>
      <c r="P612">
        <v>3</v>
      </c>
    </row>
    <row r="613" ht="43.2">
      <c r="A613" s="35" t="s">
        <v>51</v>
      </c>
      <c r="B613" s="43"/>
      <c r="C613" s="44"/>
      <c r="D613" s="44"/>
      <c r="E613" s="37" t="s">
        <v>1030</v>
      </c>
      <c r="F613" s="44"/>
      <c r="G613" s="44"/>
      <c r="H613" s="44"/>
      <c r="I613" s="44"/>
      <c r="J613" s="45"/>
    </row>
    <row r="614" ht="43.2">
      <c r="A614" s="35" t="s">
        <v>53</v>
      </c>
      <c r="B614" s="43"/>
      <c r="C614" s="44"/>
      <c r="D614" s="44"/>
      <c r="E614" s="46" t="s">
        <v>1031</v>
      </c>
      <c r="F614" s="44"/>
      <c r="G614" s="44"/>
      <c r="H614" s="44"/>
      <c r="I614" s="44"/>
      <c r="J614" s="45"/>
    </row>
    <row r="615">
      <c r="A615" s="35" t="s">
        <v>55</v>
      </c>
      <c r="B615" s="43"/>
      <c r="C615" s="44"/>
      <c r="D615" s="44"/>
      <c r="E615" s="50" t="s">
        <v>48</v>
      </c>
      <c r="F615" s="44"/>
      <c r="G615" s="44"/>
      <c r="H615" s="44"/>
      <c r="I615" s="44"/>
      <c r="J615" s="45"/>
    </row>
    <row r="616" ht="43.2">
      <c r="A616" s="35" t="s">
        <v>46</v>
      </c>
      <c r="B616" s="35">
        <v>162</v>
      </c>
      <c r="C616" s="36" t="s">
        <v>1032</v>
      </c>
      <c r="D616" s="35" t="s">
        <v>48</v>
      </c>
      <c r="E616" s="37" t="s">
        <v>1033</v>
      </c>
      <c r="F616" s="38" t="s">
        <v>149</v>
      </c>
      <c r="G616" s="39">
        <v>10</v>
      </c>
      <c r="H616" s="40">
        <v>0</v>
      </c>
      <c r="I616" s="41">
        <f>ROUND(G616*H616,P4)</f>
        <v>0</v>
      </c>
      <c r="J616" s="38" t="s">
        <v>600</v>
      </c>
      <c r="O616" s="42">
        <f>I616*0.21</f>
        <v>0</v>
      </c>
      <c r="P616">
        <v>3</v>
      </c>
    </row>
    <row r="617" ht="43.2">
      <c r="A617" s="35" t="s">
        <v>51</v>
      </c>
      <c r="B617" s="43"/>
      <c r="C617" s="44"/>
      <c r="D617" s="44"/>
      <c r="E617" s="37" t="s">
        <v>1034</v>
      </c>
      <c r="F617" s="44"/>
      <c r="G617" s="44"/>
      <c r="H617" s="44"/>
      <c r="I617" s="44"/>
      <c r="J617" s="45"/>
    </row>
    <row r="618" ht="43.2">
      <c r="A618" s="35" t="s">
        <v>53</v>
      </c>
      <c r="B618" s="43"/>
      <c r="C618" s="44"/>
      <c r="D618" s="44"/>
      <c r="E618" s="46" t="s">
        <v>1035</v>
      </c>
      <c r="F618" s="44"/>
      <c r="G618" s="44"/>
      <c r="H618" s="44"/>
      <c r="I618" s="44"/>
      <c r="J618" s="45"/>
    </row>
    <row r="619">
      <c r="A619" s="35" t="s">
        <v>55</v>
      </c>
      <c r="B619" s="43"/>
      <c r="C619" s="44"/>
      <c r="D619" s="44"/>
      <c r="E619" s="50" t="s">
        <v>48</v>
      </c>
      <c r="F619" s="44"/>
      <c r="G619" s="44"/>
      <c r="H619" s="44"/>
      <c r="I619" s="44"/>
      <c r="J619" s="45"/>
    </row>
    <row r="620">
      <c r="A620" s="35" t="s">
        <v>46</v>
      </c>
      <c r="B620" s="35">
        <v>163</v>
      </c>
      <c r="C620" s="36" t="s">
        <v>1036</v>
      </c>
      <c r="D620" s="35" t="s">
        <v>48</v>
      </c>
      <c r="E620" s="37" t="s">
        <v>1037</v>
      </c>
      <c r="F620" s="38" t="s">
        <v>125</v>
      </c>
      <c r="G620" s="39">
        <v>37.200000000000003</v>
      </c>
      <c r="H620" s="40">
        <v>0</v>
      </c>
      <c r="I620" s="41">
        <f>ROUND(G620*H620,P4)</f>
        <v>0</v>
      </c>
      <c r="J620" s="38" t="s">
        <v>600</v>
      </c>
      <c r="O620" s="42">
        <f>I620*0.21</f>
        <v>0</v>
      </c>
      <c r="P620">
        <v>3</v>
      </c>
    </row>
    <row r="621">
      <c r="A621" s="35" t="s">
        <v>51</v>
      </c>
      <c r="B621" s="43"/>
      <c r="C621" s="44"/>
      <c r="D621" s="44"/>
      <c r="E621" s="37" t="s">
        <v>1037</v>
      </c>
      <c r="F621" s="44"/>
      <c r="G621" s="44"/>
      <c r="H621" s="44"/>
      <c r="I621" s="44"/>
      <c r="J621" s="45"/>
    </row>
    <row r="622" ht="100.8">
      <c r="A622" s="35" t="s">
        <v>53</v>
      </c>
      <c r="B622" s="43"/>
      <c r="C622" s="44"/>
      <c r="D622" s="44"/>
      <c r="E622" s="46" t="s">
        <v>1038</v>
      </c>
      <c r="F622" s="44"/>
      <c r="G622" s="44"/>
      <c r="H622" s="44"/>
      <c r="I622" s="44"/>
      <c r="J622" s="45"/>
    </row>
    <row r="623">
      <c r="A623" s="35" t="s">
        <v>55</v>
      </c>
      <c r="B623" s="43"/>
      <c r="C623" s="44"/>
      <c r="D623" s="44"/>
      <c r="E623" s="50" t="s">
        <v>48</v>
      </c>
      <c r="F623" s="44"/>
      <c r="G623" s="44"/>
      <c r="H623" s="44"/>
      <c r="I623" s="44"/>
      <c r="J623" s="45"/>
    </row>
    <row r="624" ht="28.8">
      <c r="A624" s="35" t="s">
        <v>46</v>
      </c>
      <c r="B624" s="35">
        <v>164</v>
      </c>
      <c r="C624" s="36" t="s">
        <v>1039</v>
      </c>
      <c r="D624" s="35" t="s">
        <v>48</v>
      </c>
      <c r="E624" s="37" t="s">
        <v>1040</v>
      </c>
      <c r="F624" s="38" t="s">
        <v>125</v>
      </c>
      <c r="G624" s="39">
        <v>37.200000000000003</v>
      </c>
      <c r="H624" s="40">
        <v>0</v>
      </c>
      <c r="I624" s="41">
        <f>ROUND(G624*H624,P4)</f>
        <v>0</v>
      </c>
      <c r="J624" s="38" t="s">
        <v>600</v>
      </c>
      <c r="O624" s="42">
        <f>I624*0.21</f>
        <v>0</v>
      </c>
      <c r="P624">
        <v>3</v>
      </c>
    </row>
    <row r="625" ht="28.8">
      <c r="A625" s="35" t="s">
        <v>51</v>
      </c>
      <c r="B625" s="43"/>
      <c r="C625" s="44"/>
      <c r="D625" s="44"/>
      <c r="E625" s="37" t="s">
        <v>1040</v>
      </c>
      <c r="F625" s="44"/>
      <c r="G625" s="44"/>
      <c r="H625" s="44"/>
      <c r="I625" s="44"/>
      <c r="J625" s="45"/>
    </row>
    <row r="626" ht="100.8">
      <c r="A626" s="35" t="s">
        <v>53</v>
      </c>
      <c r="B626" s="43"/>
      <c r="C626" s="44"/>
      <c r="D626" s="44"/>
      <c r="E626" s="46" t="s">
        <v>1038</v>
      </c>
      <c r="F626" s="44"/>
      <c r="G626" s="44"/>
      <c r="H626" s="44"/>
      <c r="I626" s="44"/>
      <c r="J626" s="45"/>
    </row>
    <row r="627">
      <c r="A627" s="35" t="s">
        <v>55</v>
      </c>
      <c r="B627" s="43"/>
      <c r="C627" s="44"/>
      <c r="D627" s="44"/>
      <c r="E627" s="50" t="s">
        <v>48</v>
      </c>
      <c r="F627" s="44"/>
      <c r="G627" s="44"/>
      <c r="H627" s="44"/>
      <c r="I627" s="44"/>
      <c r="J627" s="45"/>
    </row>
    <row r="628" ht="43.2">
      <c r="A628" s="35" t="s">
        <v>46</v>
      </c>
      <c r="B628" s="35">
        <v>165</v>
      </c>
      <c r="C628" s="36" t="s">
        <v>1041</v>
      </c>
      <c r="D628" s="35" t="s">
        <v>48</v>
      </c>
      <c r="E628" s="37" t="s">
        <v>1042</v>
      </c>
      <c r="F628" s="38" t="s">
        <v>149</v>
      </c>
      <c r="G628" s="39">
        <v>230</v>
      </c>
      <c r="H628" s="40">
        <v>0</v>
      </c>
      <c r="I628" s="41">
        <f>ROUND(G628*H628,P4)</f>
        <v>0</v>
      </c>
      <c r="J628" s="38" t="s">
        <v>600</v>
      </c>
      <c r="O628" s="42">
        <f>I628*0.21</f>
        <v>0</v>
      </c>
      <c r="P628">
        <v>3</v>
      </c>
    </row>
    <row r="629" ht="43.2">
      <c r="A629" s="35" t="s">
        <v>51</v>
      </c>
      <c r="B629" s="43"/>
      <c r="C629" s="44"/>
      <c r="D629" s="44"/>
      <c r="E629" s="37" t="s">
        <v>1043</v>
      </c>
      <c r="F629" s="44"/>
      <c r="G629" s="44"/>
      <c r="H629" s="44"/>
      <c r="I629" s="44"/>
      <c r="J629" s="45"/>
    </row>
    <row r="630" ht="72">
      <c r="A630" s="35" t="s">
        <v>53</v>
      </c>
      <c r="B630" s="43"/>
      <c r="C630" s="44"/>
      <c r="D630" s="44"/>
      <c r="E630" s="46" t="s">
        <v>1044</v>
      </c>
      <c r="F630" s="44"/>
      <c r="G630" s="44"/>
      <c r="H630" s="44"/>
      <c r="I630" s="44"/>
      <c r="J630" s="45"/>
    </row>
    <row r="631">
      <c r="A631" s="35" t="s">
        <v>55</v>
      </c>
      <c r="B631" s="43"/>
      <c r="C631" s="44"/>
      <c r="D631" s="44"/>
      <c r="E631" s="50" t="s">
        <v>48</v>
      </c>
      <c r="F631" s="44"/>
      <c r="G631" s="44"/>
      <c r="H631" s="44"/>
      <c r="I631" s="44"/>
      <c r="J631" s="45"/>
    </row>
    <row r="632" ht="43.2">
      <c r="A632" s="35" t="s">
        <v>46</v>
      </c>
      <c r="B632" s="35">
        <v>166</v>
      </c>
      <c r="C632" s="36" t="s">
        <v>1045</v>
      </c>
      <c r="D632" s="35" t="s">
        <v>48</v>
      </c>
      <c r="E632" s="37" t="s">
        <v>1046</v>
      </c>
      <c r="F632" s="38" t="s">
        <v>149</v>
      </c>
      <c r="G632" s="39">
        <v>30</v>
      </c>
      <c r="H632" s="40">
        <v>0</v>
      </c>
      <c r="I632" s="41">
        <f>ROUND(G632*H632,P4)</f>
        <v>0</v>
      </c>
      <c r="J632" s="38" t="s">
        <v>600</v>
      </c>
      <c r="O632" s="42">
        <f>I632*0.21</f>
        <v>0</v>
      </c>
      <c r="P632">
        <v>3</v>
      </c>
    </row>
    <row r="633" ht="43.2">
      <c r="A633" s="35" t="s">
        <v>51</v>
      </c>
      <c r="B633" s="43"/>
      <c r="C633" s="44"/>
      <c r="D633" s="44"/>
      <c r="E633" s="37" t="s">
        <v>1047</v>
      </c>
      <c r="F633" s="44"/>
      <c r="G633" s="44"/>
      <c r="H633" s="44"/>
      <c r="I633" s="44"/>
      <c r="J633" s="45"/>
    </row>
    <row r="634" ht="43.2">
      <c r="A634" s="35" t="s">
        <v>53</v>
      </c>
      <c r="B634" s="43"/>
      <c r="C634" s="44"/>
      <c r="D634" s="44"/>
      <c r="E634" s="46" t="s">
        <v>1048</v>
      </c>
      <c r="F634" s="44"/>
      <c r="G634" s="44"/>
      <c r="H634" s="44"/>
      <c r="I634" s="44"/>
      <c r="J634" s="45"/>
    </row>
    <row r="635">
      <c r="A635" s="35" t="s">
        <v>55</v>
      </c>
      <c r="B635" s="43"/>
      <c r="C635" s="44"/>
      <c r="D635" s="44"/>
      <c r="E635" s="50" t="s">
        <v>48</v>
      </c>
      <c r="F635" s="44"/>
      <c r="G635" s="44"/>
      <c r="H635" s="44"/>
      <c r="I635" s="44"/>
      <c r="J635" s="45"/>
    </row>
    <row r="636" ht="43.2">
      <c r="A636" s="35" t="s">
        <v>46</v>
      </c>
      <c r="B636" s="35">
        <v>167</v>
      </c>
      <c r="C636" s="36" t="s">
        <v>1049</v>
      </c>
      <c r="D636" s="35" t="s">
        <v>48</v>
      </c>
      <c r="E636" s="37" t="s">
        <v>1050</v>
      </c>
      <c r="F636" s="38" t="s">
        <v>149</v>
      </c>
      <c r="G636" s="39">
        <v>10</v>
      </c>
      <c r="H636" s="40">
        <v>0</v>
      </c>
      <c r="I636" s="41">
        <f>ROUND(G636*H636,P4)</f>
        <v>0</v>
      </c>
      <c r="J636" s="38" t="s">
        <v>600</v>
      </c>
      <c r="O636" s="42">
        <f>I636*0.21</f>
        <v>0</v>
      </c>
      <c r="P636">
        <v>3</v>
      </c>
    </row>
    <row r="637" ht="43.2">
      <c r="A637" s="35" t="s">
        <v>51</v>
      </c>
      <c r="B637" s="43"/>
      <c r="C637" s="44"/>
      <c r="D637" s="44"/>
      <c r="E637" s="37" t="s">
        <v>1051</v>
      </c>
      <c r="F637" s="44"/>
      <c r="G637" s="44"/>
      <c r="H637" s="44"/>
      <c r="I637" s="44"/>
      <c r="J637" s="45"/>
    </row>
    <row r="638" ht="43.2">
      <c r="A638" s="35" t="s">
        <v>53</v>
      </c>
      <c r="B638" s="43"/>
      <c r="C638" s="44"/>
      <c r="D638" s="44"/>
      <c r="E638" s="46" t="s">
        <v>1052</v>
      </c>
      <c r="F638" s="44"/>
      <c r="G638" s="44"/>
      <c r="H638" s="44"/>
      <c r="I638" s="44"/>
      <c r="J638" s="45"/>
    </row>
    <row r="639">
      <c r="A639" s="35" t="s">
        <v>55</v>
      </c>
      <c r="B639" s="43"/>
      <c r="C639" s="44"/>
      <c r="D639" s="44"/>
      <c r="E639" s="50" t="s">
        <v>48</v>
      </c>
      <c r="F639" s="44"/>
      <c r="G639" s="44"/>
      <c r="H639" s="44"/>
      <c r="I639" s="44"/>
      <c r="J639" s="45"/>
    </row>
    <row r="640" ht="43.2">
      <c r="A640" s="35" t="s">
        <v>46</v>
      </c>
      <c r="B640" s="35">
        <v>168</v>
      </c>
      <c r="C640" s="36" t="s">
        <v>1053</v>
      </c>
      <c r="D640" s="35" t="s">
        <v>48</v>
      </c>
      <c r="E640" s="37" t="s">
        <v>1054</v>
      </c>
      <c r="F640" s="38" t="s">
        <v>149</v>
      </c>
      <c r="G640" s="39">
        <v>95.5</v>
      </c>
      <c r="H640" s="40">
        <v>0</v>
      </c>
      <c r="I640" s="41">
        <f>ROUND(G640*H640,P4)</f>
        <v>0</v>
      </c>
      <c r="J640" s="38" t="s">
        <v>600</v>
      </c>
      <c r="O640" s="42">
        <f>I640*0.21</f>
        <v>0</v>
      </c>
      <c r="P640">
        <v>3</v>
      </c>
    </row>
    <row r="641" ht="43.2">
      <c r="A641" s="35" t="s">
        <v>51</v>
      </c>
      <c r="B641" s="43"/>
      <c r="C641" s="44"/>
      <c r="D641" s="44"/>
      <c r="E641" s="37" t="s">
        <v>1055</v>
      </c>
      <c r="F641" s="44"/>
      <c r="G641" s="44"/>
      <c r="H641" s="44"/>
      <c r="I641" s="44"/>
      <c r="J641" s="45"/>
    </row>
    <row r="642" ht="43.2">
      <c r="A642" s="35" t="s">
        <v>53</v>
      </c>
      <c r="B642" s="43"/>
      <c r="C642" s="44"/>
      <c r="D642" s="44"/>
      <c r="E642" s="46" t="s">
        <v>1056</v>
      </c>
      <c r="F642" s="44"/>
      <c r="G642" s="44"/>
      <c r="H642" s="44"/>
      <c r="I642" s="44"/>
      <c r="J642" s="45"/>
    </row>
    <row r="643">
      <c r="A643" s="35" t="s">
        <v>55</v>
      </c>
      <c r="B643" s="43"/>
      <c r="C643" s="44"/>
      <c r="D643" s="44"/>
      <c r="E643" s="50" t="s">
        <v>48</v>
      </c>
      <c r="F643" s="44"/>
      <c r="G643" s="44"/>
      <c r="H643" s="44"/>
      <c r="I643" s="44"/>
      <c r="J643" s="45"/>
    </row>
    <row r="644" ht="28.8">
      <c r="A644" s="35" t="s">
        <v>46</v>
      </c>
      <c r="B644" s="35">
        <v>169</v>
      </c>
      <c r="C644" s="36" t="s">
        <v>1057</v>
      </c>
      <c r="D644" s="35" t="s">
        <v>48</v>
      </c>
      <c r="E644" s="37" t="s">
        <v>1058</v>
      </c>
      <c r="F644" s="38" t="s">
        <v>79</v>
      </c>
      <c r="G644" s="39">
        <v>5</v>
      </c>
      <c r="H644" s="40">
        <v>0</v>
      </c>
      <c r="I644" s="41">
        <f>ROUND(G644*H644,P4)</f>
        <v>0</v>
      </c>
      <c r="J644" s="38" t="s">
        <v>600</v>
      </c>
      <c r="O644" s="42">
        <f>I644*0.21</f>
        <v>0</v>
      </c>
      <c r="P644">
        <v>3</v>
      </c>
    </row>
    <row r="645" ht="28.8">
      <c r="A645" s="35" t="s">
        <v>51</v>
      </c>
      <c r="B645" s="43"/>
      <c r="C645" s="44"/>
      <c r="D645" s="44"/>
      <c r="E645" s="37" t="s">
        <v>1058</v>
      </c>
      <c r="F645" s="44"/>
      <c r="G645" s="44"/>
      <c r="H645" s="44"/>
      <c r="I645" s="44"/>
      <c r="J645" s="45"/>
    </row>
    <row r="646" ht="43.2">
      <c r="A646" s="35" t="s">
        <v>53</v>
      </c>
      <c r="B646" s="43"/>
      <c r="C646" s="44"/>
      <c r="D646" s="44"/>
      <c r="E646" s="46" t="s">
        <v>1059</v>
      </c>
      <c r="F646" s="44"/>
      <c r="G646" s="44"/>
      <c r="H646" s="44"/>
      <c r="I646" s="44"/>
      <c r="J646" s="45"/>
    </row>
    <row r="647">
      <c r="A647" s="35" t="s">
        <v>55</v>
      </c>
      <c r="B647" s="43"/>
      <c r="C647" s="44"/>
      <c r="D647" s="44"/>
      <c r="E647" s="50" t="s">
        <v>48</v>
      </c>
      <c r="F647" s="44"/>
      <c r="G647" s="44"/>
      <c r="H647" s="44"/>
      <c r="I647" s="44"/>
      <c r="J647" s="45"/>
    </row>
    <row r="648" ht="28.8">
      <c r="A648" s="35" t="s">
        <v>46</v>
      </c>
      <c r="B648" s="35">
        <v>170</v>
      </c>
      <c r="C648" s="36" t="s">
        <v>1060</v>
      </c>
      <c r="D648" s="35" t="s">
        <v>48</v>
      </c>
      <c r="E648" s="37" t="s">
        <v>1061</v>
      </c>
      <c r="F648" s="38" t="s">
        <v>79</v>
      </c>
      <c r="G648" s="39">
        <v>5</v>
      </c>
      <c r="H648" s="40">
        <v>0</v>
      </c>
      <c r="I648" s="41">
        <f>ROUND(G648*H648,P4)</f>
        <v>0</v>
      </c>
      <c r="J648" s="38" t="s">
        <v>600</v>
      </c>
      <c r="O648" s="42">
        <f>I648*0.21</f>
        <v>0</v>
      </c>
      <c r="P648">
        <v>3</v>
      </c>
    </row>
    <row r="649" ht="28.8">
      <c r="A649" s="35" t="s">
        <v>51</v>
      </c>
      <c r="B649" s="43"/>
      <c r="C649" s="44"/>
      <c r="D649" s="44"/>
      <c r="E649" s="37" t="s">
        <v>1061</v>
      </c>
      <c r="F649" s="44"/>
      <c r="G649" s="44"/>
      <c r="H649" s="44"/>
      <c r="I649" s="44"/>
      <c r="J649" s="45"/>
    </row>
    <row r="650" ht="43.2">
      <c r="A650" s="35" t="s">
        <v>53</v>
      </c>
      <c r="B650" s="43"/>
      <c r="C650" s="44"/>
      <c r="D650" s="44"/>
      <c r="E650" s="46" t="s">
        <v>1062</v>
      </c>
      <c r="F650" s="44"/>
      <c r="G650" s="44"/>
      <c r="H650" s="44"/>
      <c r="I650" s="44"/>
      <c r="J650" s="45"/>
    </row>
    <row r="651">
      <c r="A651" s="35" t="s">
        <v>55</v>
      </c>
      <c r="B651" s="43"/>
      <c r="C651" s="44"/>
      <c r="D651" s="44"/>
      <c r="E651" s="50" t="s">
        <v>48</v>
      </c>
      <c r="F651" s="44"/>
      <c r="G651" s="44"/>
      <c r="H651" s="44"/>
      <c r="I651" s="44"/>
      <c r="J651" s="45"/>
    </row>
    <row r="652" ht="28.8">
      <c r="A652" s="35" t="s">
        <v>46</v>
      </c>
      <c r="B652" s="35">
        <v>171</v>
      </c>
      <c r="C652" s="36" t="s">
        <v>1063</v>
      </c>
      <c r="D652" s="35" t="s">
        <v>48</v>
      </c>
      <c r="E652" s="37" t="s">
        <v>1064</v>
      </c>
      <c r="F652" s="38" t="s">
        <v>104</v>
      </c>
      <c r="G652" s="39">
        <v>2.3999999999999999</v>
      </c>
      <c r="H652" s="40">
        <v>0</v>
      </c>
      <c r="I652" s="41">
        <f>ROUND(G652*H652,P4)</f>
        <v>0</v>
      </c>
      <c r="J652" s="38" t="s">
        <v>600</v>
      </c>
      <c r="O652" s="42">
        <f>I652*0.21</f>
        <v>0</v>
      </c>
      <c r="P652">
        <v>3</v>
      </c>
    </row>
    <row r="653" ht="28.8">
      <c r="A653" s="35" t="s">
        <v>51</v>
      </c>
      <c r="B653" s="43"/>
      <c r="C653" s="44"/>
      <c r="D653" s="44"/>
      <c r="E653" s="37" t="s">
        <v>1064</v>
      </c>
      <c r="F653" s="44"/>
      <c r="G653" s="44"/>
      <c r="H653" s="44"/>
      <c r="I653" s="44"/>
      <c r="J653" s="45"/>
    </row>
    <row r="654" ht="86.4">
      <c r="A654" s="35" t="s">
        <v>53</v>
      </c>
      <c r="B654" s="43"/>
      <c r="C654" s="44"/>
      <c r="D654" s="44"/>
      <c r="E654" s="46" t="s">
        <v>1065</v>
      </c>
      <c r="F654" s="44"/>
      <c r="G654" s="44"/>
      <c r="H654" s="44"/>
      <c r="I654" s="44"/>
      <c r="J654" s="45"/>
    </row>
    <row r="655">
      <c r="A655" s="35" t="s">
        <v>55</v>
      </c>
      <c r="B655" s="43"/>
      <c r="C655" s="44"/>
      <c r="D655" s="44"/>
      <c r="E655" s="50" t="s">
        <v>48</v>
      </c>
      <c r="F655" s="44"/>
      <c r="G655" s="44"/>
      <c r="H655" s="44"/>
      <c r="I655" s="44"/>
      <c r="J655" s="45"/>
    </row>
    <row r="656" ht="28.8">
      <c r="A656" s="35" t="s">
        <v>46</v>
      </c>
      <c r="B656" s="35">
        <v>172</v>
      </c>
      <c r="C656" s="36" t="s">
        <v>1066</v>
      </c>
      <c r="D656" s="35" t="s">
        <v>48</v>
      </c>
      <c r="E656" s="37" t="s">
        <v>1067</v>
      </c>
      <c r="F656" s="38" t="s">
        <v>104</v>
      </c>
      <c r="G656" s="39">
        <v>6.1799999999999997</v>
      </c>
      <c r="H656" s="40">
        <v>0</v>
      </c>
      <c r="I656" s="41">
        <f>ROUND(G656*H656,P4)</f>
        <v>0</v>
      </c>
      <c r="J656" s="38" t="s">
        <v>600</v>
      </c>
      <c r="O656" s="42">
        <f>I656*0.21</f>
        <v>0</v>
      </c>
      <c r="P656">
        <v>3</v>
      </c>
    </row>
    <row r="657" ht="28.8">
      <c r="A657" s="35" t="s">
        <v>51</v>
      </c>
      <c r="B657" s="43"/>
      <c r="C657" s="44"/>
      <c r="D657" s="44"/>
      <c r="E657" s="37" t="s">
        <v>1067</v>
      </c>
      <c r="F657" s="44"/>
      <c r="G657" s="44"/>
      <c r="H657" s="44"/>
      <c r="I657" s="44"/>
      <c r="J657" s="45"/>
    </row>
    <row r="658" ht="86.4">
      <c r="A658" s="35" t="s">
        <v>53</v>
      </c>
      <c r="B658" s="43"/>
      <c r="C658" s="44"/>
      <c r="D658" s="44"/>
      <c r="E658" s="46" t="s">
        <v>1068</v>
      </c>
      <c r="F658" s="44"/>
      <c r="G658" s="44"/>
      <c r="H658" s="44"/>
      <c r="I658" s="44"/>
      <c r="J658" s="45"/>
    </row>
    <row r="659">
      <c r="A659" s="35" t="s">
        <v>55</v>
      </c>
      <c r="B659" s="43"/>
      <c r="C659" s="44"/>
      <c r="D659" s="44"/>
      <c r="E659" s="50" t="s">
        <v>48</v>
      </c>
      <c r="F659" s="44"/>
      <c r="G659" s="44"/>
      <c r="H659" s="44"/>
      <c r="I659" s="44"/>
      <c r="J659" s="45"/>
    </row>
    <row r="660">
      <c r="A660" s="35" t="s">
        <v>46</v>
      </c>
      <c r="B660" s="35">
        <v>173</v>
      </c>
      <c r="C660" s="36" t="s">
        <v>1069</v>
      </c>
      <c r="D660" s="35" t="s">
        <v>48</v>
      </c>
      <c r="E660" s="37" t="s">
        <v>1070</v>
      </c>
      <c r="F660" s="38" t="s">
        <v>111</v>
      </c>
      <c r="G660" s="39">
        <v>0.014999999999999999</v>
      </c>
      <c r="H660" s="40">
        <v>0</v>
      </c>
      <c r="I660" s="41">
        <f>ROUND(G660*H660,P4)</f>
        <v>0</v>
      </c>
      <c r="J660" s="38" t="s">
        <v>600</v>
      </c>
      <c r="O660" s="42">
        <f>I660*0.21</f>
        <v>0</v>
      </c>
      <c r="P660">
        <v>3</v>
      </c>
    </row>
    <row r="661">
      <c r="A661" s="35" t="s">
        <v>51</v>
      </c>
      <c r="B661" s="43"/>
      <c r="C661" s="44"/>
      <c r="D661" s="44"/>
      <c r="E661" s="37" t="s">
        <v>1070</v>
      </c>
      <c r="F661" s="44"/>
      <c r="G661" s="44"/>
      <c r="H661" s="44"/>
      <c r="I661" s="44"/>
      <c r="J661" s="45"/>
    </row>
    <row r="662" ht="115.2">
      <c r="A662" s="35" t="s">
        <v>53</v>
      </c>
      <c r="B662" s="43"/>
      <c r="C662" s="44"/>
      <c r="D662" s="44"/>
      <c r="E662" s="46" t="s">
        <v>1071</v>
      </c>
      <c r="F662" s="44"/>
      <c r="G662" s="44"/>
      <c r="H662" s="44"/>
      <c r="I662" s="44"/>
      <c r="J662" s="45"/>
    </row>
    <row r="663">
      <c r="A663" s="35" t="s">
        <v>55</v>
      </c>
      <c r="B663" s="43"/>
      <c r="C663" s="44"/>
      <c r="D663" s="44"/>
      <c r="E663" s="50" t="s">
        <v>48</v>
      </c>
      <c r="F663" s="44"/>
      <c r="G663" s="44"/>
      <c r="H663" s="44"/>
      <c r="I663" s="44"/>
      <c r="J663" s="45"/>
    </row>
    <row r="664">
      <c r="A664" s="35" t="s">
        <v>46</v>
      </c>
      <c r="B664" s="35">
        <v>174</v>
      </c>
      <c r="C664" s="36" t="s">
        <v>1072</v>
      </c>
      <c r="D664" s="35" t="s">
        <v>48</v>
      </c>
      <c r="E664" s="37" t="s">
        <v>1073</v>
      </c>
      <c r="F664" s="38" t="s">
        <v>125</v>
      </c>
      <c r="G664" s="39">
        <v>33.200000000000003</v>
      </c>
      <c r="H664" s="40">
        <v>0</v>
      </c>
      <c r="I664" s="41">
        <f>ROUND(G664*H664,P4)</f>
        <v>0</v>
      </c>
      <c r="J664" s="38" t="s">
        <v>600</v>
      </c>
      <c r="O664" s="42">
        <f>I664*0.21</f>
        <v>0</v>
      </c>
      <c r="P664">
        <v>3</v>
      </c>
    </row>
    <row r="665">
      <c r="A665" s="35" t="s">
        <v>51</v>
      </c>
      <c r="B665" s="43"/>
      <c r="C665" s="44"/>
      <c r="D665" s="44"/>
      <c r="E665" s="37" t="s">
        <v>1073</v>
      </c>
      <c r="F665" s="44"/>
      <c r="G665" s="44"/>
      <c r="H665" s="44"/>
      <c r="I665" s="44"/>
      <c r="J665" s="45"/>
    </row>
    <row r="666" ht="158.4">
      <c r="A666" s="35" t="s">
        <v>53</v>
      </c>
      <c r="B666" s="43"/>
      <c r="C666" s="44"/>
      <c r="D666" s="44"/>
      <c r="E666" s="46" t="s">
        <v>1074</v>
      </c>
      <c r="F666" s="44"/>
      <c r="G666" s="44"/>
      <c r="H666" s="44"/>
      <c r="I666" s="44"/>
      <c r="J666" s="45"/>
    </row>
    <row r="667">
      <c r="A667" s="35" t="s">
        <v>55</v>
      </c>
      <c r="B667" s="43"/>
      <c r="C667" s="44"/>
      <c r="D667" s="44"/>
      <c r="E667" s="50" t="s">
        <v>48</v>
      </c>
      <c r="F667" s="44"/>
      <c r="G667" s="44"/>
      <c r="H667" s="44"/>
      <c r="I667" s="44"/>
      <c r="J667" s="45"/>
    </row>
    <row r="668" ht="28.8">
      <c r="A668" s="35" t="s">
        <v>46</v>
      </c>
      <c r="B668" s="35">
        <v>175</v>
      </c>
      <c r="C668" s="36" t="s">
        <v>1075</v>
      </c>
      <c r="D668" s="35" t="s">
        <v>48</v>
      </c>
      <c r="E668" s="37" t="s">
        <v>1076</v>
      </c>
      <c r="F668" s="38" t="s">
        <v>125</v>
      </c>
      <c r="G668" s="39">
        <v>33.200000000000003</v>
      </c>
      <c r="H668" s="40">
        <v>0</v>
      </c>
      <c r="I668" s="41">
        <f>ROUND(G668*H668,P4)</f>
        <v>0</v>
      </c>
      <c r="J668" s="38" t="s">
        <v>600</v>
      </c>
      <c r="O668" s="42">
        <f>I668*0.21</f>
        <v>0</v>
      </c>
      <c r="P668">
        <v>3</v>
      </c>
    </row>
    <row r="669" ht="28.8">
      <c r="A669" s="35" t="s">
        <v>51</v>
      </c>
      <c r="B669" s="43"/>
      <c r="C669" s="44"/>
      <c r="D669" s="44"/>
      <c r="E669" s="37" t="s">
        <v>1076</v>
      </c>
      <c r="F669" s="44"/>
      <c r="G669" s="44"/>
      <c r="H669" s="44"/>
      <c r="I669" s="44"/>
      <c r="J669" s="45"/>
    </row>
    <row r="670" ht="158.4">
      <c r="A670" s="35" t="s">
        <v>53</v>
      </c>
      <c r="B670" s="43"/>
      <c r="C670" s="44"/>
      <c r="D670" s="44"/>
      <c r="E670" s="46" t="s">
        <v>1074</v>
      </c>
      <c r="F670" s="44"/>
      <c r="G670" s="44"/>
      <c r="H670" s="44"/>
      <c r="I670" s="44"/>
      <c r="J670" s="45"/>
    </row>
    <row r="671">
      <c r="A671" s="35" t="s">
        <v>55</v>
      </c>
      <c r="B671" s="43"/>
      <c r="C671" s="44"/>
      <c r="D671" s="44"/>
      <c r="E671" s="50" t="s">
        <v>48</v>
      </c>
      <c r="F671" s="44"/>
      <c r="G671" s="44"/>
      <c r="H671" s="44"/>
      <c r="I671" s="44"/>
      <c r="J671" s="45"/>
    </row>
    <row r="672" ht="28.8">
      <c r="A672" s="35" t="s">
        <v>46</v>
      </c>
      <c r="B672" s="35">
        <v>176</v>
      </c>
      <c r="C672" s="36" t="s">
        <v>1077</v>
      </c>
      <c r="D672" s="35" t="s">
        <v>48</v>
      </c>
      <c r="E672" s="37" t="s">
        <v>1078</v>
      </c>
      <c r="F672" s="38" t="s">
        <v>149</v>
      </c>
      <c r="G672" s="39">
        <v>260</v>
      </c>
      <c r="H672" s="40">
        <v>0</v>
      </c>
      <c r="I672" s="41">
        <f>ROUND(G672*H672,P4)</f>
        <v>0</v>
      </c>
      <c r="J672" s="38" t="s">
        <v>600</v>
      </c>
      <c r="O672" s="42">
        <f>I672*0.21</f>
        <v>0</v>
      </c>
      <c r="P672">
        <v>3</v>
      </c>
    </row>
    <row r="673" ht="28.8">
      <c r="A673" s="35" t="s">
        <v>51</v>
      </c>
      <c r="B673" s="43"/>
      <c r="C673" s="44"/>
      <c r="D673" s="44"/>
      <c r="E673" s="37" t="s">
        <v>1078</v>
      </c>
      <c r="F673" s="44"/>
      <c r="G673" s="44"/>
      <c r="H673" s="44"/>
      <c r="I673" s="44"/>
      <c r="J673" s="45"/>
    </row>
    <row r="674" ht="86.4">
      <c r="A674" s="35" t="s">
        <v>53</v>
      </c>
      <c r="B674" s="43"/>
      <c r="C674" s="44"/>
      <c r="D674" s="44"/>
      <c r="E674" s="46" t="s">
        <v>1079</v>
      </c>
      <c r="F674" s="44"/>
      <c r="G674" s="44"/>
      <c r="H674" s="44"/>
      <c r="I674" s="44"/>
      <c r="J674" s="45"/>
    </row>
    <row r="675">
      <c r="A675" s="35" t="s">
        <v>55</v>
      </c>
      <c r="B675" s="43"/>
      <c r="C675" s="44"/>
      <c r="D675" s="44"/>
      <c r="E675" s="50" t="s">
        <v>48</v>
      </c>
      <c r="F675" s="44"/>
      <c r="G675" s="44"/>
      <c r="H675" s="44"/>
      <c r="I675" s="44"/>
      <c r="J675" s="45"/>
    </row>
    <row r="676" ht="43.2">
      <c r="A676" s="35" t="s">
        <v>46</v>
      </c>
      <c r="B676" s="35">
        <v>177</v>
      </c>
      <c r="C676" s="36" t="s">
        <v>1080</v>
      </c>
      <c r="D676" s="35" t="s">
        <v>48</v>
      </c>
      <c r="E676" s="37" t="s">
        <v>1081</v>
      </c>
      <c r="F676" s="38" t="s">
        <v>149</v>
      </c>
      <c r="G676" s="39">
        <v>4.5</v>
      </c>
      <c r="H676" s="40">
        <v>0</v>
      </c>
      <c r="I676" s="41">
        <f>ROUND(G676*H676,P4)</f>
        <v>0</v>
      </c>
      <c r="J676" s="38" t="s">
        <v>600</v>
      </c>
      <c r="O676" s="42">
        <f>I676*0.21</f>
        <v>0</v>
      </c>
      <c r="P676">
        <v>3</v>
      </c>
    </row>
    <row r="677" ht="43.2">
      <c r="A677" s="35" t="s">
        <v>51</v>
      </c>
      <c r="B677" s="43"/>
      <c r="C677" s="44"/>
      <c r="D677" s="44"/>
      <c r="E677" s="37" t="s">
        <v>1081</v>
      </c>
      <c r="F677" s="44"/>
      <c r="G677" s="44"/>
      <c r="H677" s="44"/>
      <c r="I677" s="44"/>
      <c r="J677" s="45"/>
    </row>
    <row r="678" ht="115.2">
      <c r="A678" s="35" t="s">
        <v>53</v>
      </c>
      <c r="B678" s="43"/>
      <c r="C678" s="44"/>
      <c r="D678" s="44"/>
      <c r="E678" s="46" t="s">
        <v>1000</v>
      </c>
      <c r="F678" s="44"/>
      <c r="G678" s="44"/>
      <c r="H678" s="44"/>
      <c r="I678" s="44"/>
      <c r="J678" s="45"/>
    </row>
    <row r="679">
      <c r="A679" s="35" t="s">
        <v>55</v>
      </c>
      <c r="B679" s="43"/>
      <c r="C679" s="44"/>
      <c r="D679" s="44"/>
      <c r="E679" s="50" t="s">
        <v>48</v>
      </c>
      <c r="F679" s="44"/>
      <c r="G679" s="44"/>
      <c r="H679" s="44"/>
      <c r="I679" s="44"/>
      <c r="J679" s="45"/>
    </row>
    <row r="680" ht="43.2">
      <c r="A680" s="35" t="s">
        <v>46</v>
      </c>
      <c r="B680" s="35">
        <v>178</v>
      </c>
      <c r="C680" s="36" t="s">
        <v>1082</v>
      </c>
      <c r="D680" s="35" t="s">
        <v>48</v>
      </c>
      <c r="E680" s="37" t="s">
        <v>1083</v>
      </c>
      <c r="F680" s="38" t="s">
        <v>149</v>
      </c>
      <c r="G680" s="39">
        <v>10</v>
      </c>
      <c r="H680" s="40">
        <v>0</v>
      </c>
      <c r="I680" s="41">
        <f>ROUND(G680*H680,P4)</f>
        <v>0</v>
      </c>
      <c r="J680" s="38" t="s">
        <v>600</v>
      </c>
      <c r="O680" s="42">
        <f>I680*0.21</f>
        <v>0</v>
      </c>
      <c r="P680">
        <v>3</v>
      </c>
    </row>
    <row r="681" ht="43.2">
      <c r="A681" s="35" t="s">
        <v>51</v>
      </c>
      <c r="B681" s="43"/>
      <c r="C681" s="44"/>
      <c r="D681" s="44"/>
      <c r="E681" s="37" t="s">
        <v>1083</v>
      </c>
      <c r="F681" s="44"/>
      <c r="G681" s="44"/>
      <c r="H681" s="44"/>
      <c r="I681" s="44"/>
      <c r="J681" s="45"/>
    </row>
    <row r="682" ht="43.2">
      <c r="A682" s="35" t="s">
        <v>53</v>
      </c>
      <c r="B682" s="43"/>
      <c r="C682" s="44"/>
      <c r="D682" s="44"/>
      <c r="E682" s="46" t="s">
        <v>1084</v>
      </c>
      <c r="F682" s="44"/>
      <c r="G682" s="44"/>
      <c r="H682" s="44"/>
      <c r="I682" s="44"/>
      <c r="J682" s="45"/>
    </row>
    <row r="683">
      <c r="A683" s="35" t="s">
        <v>55</v>
      </c>
      <c r="B683" s="43"/>
      <c r="C683" s="44"/>
      <c r="D683" s="44"/>
      <c r="E683" s="50" t="s">
        <v>48</v>
      </c>
      <c r="F683" s="44"/>
      <c r="G683" s="44"/>
      <c r="H683" s="44"/>
      <c r="I683" s="44"/>
      <c r="J683" s="45"/>
    </row>
    <row r="684" ht="28.8">
      <c r="A684" s="35" t="s">
        <v>46</v>
      </c>
      <c r="B684" s="35">
        <v>179</v>
      </c>
      <c r="C684" s="36" t="s">
        <v>1085</v>
      </c>
      <c r="D684" s="35" t="s">
        <v>48</v>
      </c>
      <c r="E684" s="37" t="s">
        <v>1086</v>
      </c>
      <c r="F684" s="38" t="s">
        <v>79</v>
      </c>
      <c r="G684" s="39">
        <v>6</v>
      </c>
      <c r="H684" s="40">
        <v>0</v>
      </c>
      <c r="I684" s="41">
        <f>ROUND(G684*H684,P4)</f>
        <v>0</v>
      </c>
      <c r="J684" s="38" t="s">
        <v>600</v>
      </c>
      <c r="O684" s="42">
        <f>I684*0.21</f>
        <v>0</v>
      </c>
      <c r="P684">
        <v>3</v>
      </c>
    </row>
    <row r="685" ht="28.8">
      <c r="A685" s="35" t="s">
        <v>51</v>
      </c>
      <c r="B685" s="43"/>
      <c r="C685" s="44"/>
      <c r="D685" s="44"/>
      <c r="E685" s="37" t="s">
        <v>1086</v>
      </c>
      <c r="F685" s="44"/>
      <c r="G685" s="44"/>
      <c r="H685" s="44"/>
      <c r="I685" s="44"/>
      <c r="J685" s="45"/>
    </row>
    <row r="686" ht="43.2">
      <c r="A686" s="35" t="s">
        <v>53</v>
      </c>
      <c r="B686" s="43"/>
      <c r="C686" s="44"/>
      <c r="D686" s="44"/>
      <c r="E686" s="46" t="s">
        <v>1087</v>
      </c>
      <c r="F686" s="44"/>
      <c r="G686" s="44"/>
      <c r="H686" s="44"/>
      <c r="I686" s="44"/>
      <c r="J686" s="45"/>
    </row>
    <row r="687">
      <c r="A687" s="35" t="s">
        <v>55</v>
      </c>
      <c r="B687" s="43"/>
      <c r="C687" s="44"/>
      <c r="D687" s="44"/>
      <c r="E687" s="50" t="s">
        <v>48</v>
      </c>
      <c r="F687" s="44"/>
      <c r="G687" s="44"/>
      <c r="H687" s="44"/>
      <c r="I687" s="44"/>
      <c r="J687" s="45"/>
    </row>
    <row r="688" ht="28.8">
      <c r="A688" s="35" t="s">
        <v>46</v>
      </c>
      <c r="B688" s="35">
        <v>180</v>
      </c>
      <c r="C688" s="36" t="s">
        <v>737</v>
      </c>
      <c r="D688" s="35" t="s">
        <v>48</v>
      </c>
      <c r="E688" s="37" t="s">
        <v>738</v>
      </c>
      <c r="F688" s="38" t="s">
        <v>79</v>
      </c>
      <c r="G688" s="39">
        <v>1</v>
      </c>
      <c r="H688" s="40">
        <v>0</v>
      </c>
      <c r="I688" s="41">
        <f>ROUND(G688*H688,P4)</f>
        <v>0</v>
      </c>
      <c r="J688" s="38" t="s">
        <v>600</v>
      </c>
      <c r="O688" s="42">
        <f>I688*0.21</f>
        <v>0</v>
      </c>
      <c r="P688">
        <v>3</v>
      </c>
    </row>
    <row r="689" ht="28.8">
      <c r="A689" s="35" t="s">
        <v>51</v>
      </c>
      <c r="B689" s="43"/>
      <c r="C689" s="44"/>
      <c r="D689" s="44"/>
      <c r="E689" s="37" t="s">
        <v>738</v>
      </c>
      <c r="F689" s="44"/>
      <c r="G689" s="44"/>
      <c r="H689" s="44"/>
      <c r="I689" s="44"/>
      <c r="J689" s="45"/>
    </row>
    <row r="690" ht="43.2">
      <c r="A690" s="35" t="s">
        <v>53</v>
      </c>
      <c r="B690" s="43"/>
      <c r="C690" s="44"/>
      <c r="D690" s="44"/>
      <c r="E690" s="46" t="s">
        <v>668</v>
      </c>
      <c r="F690" s="44"/>
      <c r="G690" s="44"/>
      <c r="H690" s="44"/>
      <c r="I690" s="44"/>
      <c r="J690" s="45"/>
    </row>
    <row r="691">
      <c r="A691" s="35" t="s">
        <v>55</v>
      </c>
      <c r="B691" s="43"/>
      <c r="C691" s="44"/>
      <c r="D691" s="44"/>
      <c r="E691" s="50" t="s">
        <v>48</v>
      </c>
      <c r="F691" s="44"/>
      <c r="G691" s="44"/>
      <c r="H691" s="44"/>
      <c r="I691" s="44"/>
      <c r="J691" s="45"/>
    </row>
    <row r="692">
      <c r="A692" s="35" t="s">
        <v>46</v>
      </c>
      <c r="B692" s="35">
        <v>182</v>
      </c>
      <c r="C692" s="36" t="s">
        <v>1088</v>
      </c>
      <c r="D692" s="35" t="s">
        <v>48</v>
      </c>
      <c r="E692" s="37" t="s">
        <v>1089</v>
      </c>
      <c r="F692" s="38" t="s">
        <v>149</v>
      </c>
      <c r="G692" s="39">
        <v>260</v>
      </c>
      <c r="H692" s="40">
        <v>0</v>
      </c>
      <c r="I692" s="41">
        <f>ROUND(G692*H692,P4)</f>
        <v>0</v>
      </c>
      <c r="J692" s="38" t="s">
        <v>600</v>
      </c>
      <c r="O692" s="42">
        <f>I692*0.21</f>
        <v>0</v>
      </c>
      <c r="P692">
        <v>3</v>
      </c>
    </row>
    <row r="693">
      <c r="A693" s="35" t="s">
        <v>51</v>
      </c>
      <c r="B693" s="43"/>
      <c r="C693" s="44"/>
      <c r="D693" s="44"/>
      <c r="E693" s="37" t="s">
        <v>1089</v>
      </c>
      <c r="F693" s="44"/>
      <c r="G693" s="44"/>
      <c r="H693" s="44"/>
      <c r="I693" s="44"/>
      <c r="J693" s="45"/>
    </row>
    <row r="694" ht="86.4">
      <c r="A694" s="35" t="s">
        <v>53</v>
      </c>
      <c r="B694" s="43"/>
      <c r="C694" s="44"/>
      <c r="D694" s="44"/>
      <c r="E694" s="46" t="s">
        <v>1079</v>
      </c>
      <c r="F694" s="44"/>
      <c r="G694" s="44"/>
      <c r="H694" s="44"/>
      <c r="I694" s="44"/>
      <c r="J694" s="45"/>
    </row>
    <row r="695">
      <c r="A695" s="35" t="s">
        <v>55</v>
      </c>
      <c r="B695" s="43"/>
      <c r="C695" s="44"/>
      <c r="D695" s="44"/>
      <c r="E695" s="50" t="s">
        <v>48</v>
      </c>
      <c r="F695" s="44"/>
      <c r="G695" s="44"/>
      <c r="H695" s="44"/>
      <c r="I695" s="44"/>
      <c r="J695" s="45"/>
    </row>
    <row r="696">
      <c r="A696" s="29" t="s">
        <v>43</v>
      </c>
      <c r="B696" s="30"/>
      <c r="C696" s="31" t="s">
        <v>1090</v>
      </c>
      <c r="D696" s="32"/>
      <c r="E696" s="29" t="s">
        <v>1091</v>
      </c>
      <c r="F696" s="32"/>
      <c r="G696" s="32"/>
      <c r="H696" s="32"/>
      <c r="I696" s="33">
        <f>SUMIFS(I697:I704,A697:A704,"P")</f>
        <v>0</v>
      </c>
      <c r="J696" s="34"/>
    </row>
    <row r="697" ht="28.8">
      <c r="A697" s="35" t="s">
        <v>46</v>
      </c>
      <c r="B697" s="35">
        <v>117</v>
      </c>
      <c r="C697" s="36" t="s">
        <v>1092</v>
      </c>
      <c r="D697" s="35" t="s">
        <v>48</v>
      </c>
      <c r="E697" s="37" t="s">
        <v>1093</v>
      </c>
      <c r="F697" s="38" t="s">
        <v>79</v>
      </c>
      <c r="G697" s="39">
        <v>8</v>
      </c>
      <c r="H697" s="40">
        <v>0</v>
      </c>
      <c r="I697" s="41">
        <f>ROUND(G697*H697,P4)</f>
        <v>0</v>
      </c>
      <c r="J697" s="38" t="s">
        <v>600</v>
      </c>
      <c r="O697" s="42">
        <f>I697*0.21</f>
        <v>0</v>
      </c>
      <c r="P697">
        <v>3</v>
      </c>
    </row>
    <row r="698" ht="28.8">
      <c r="A698" s="35" t="s">
        <v>51</v>
      </c>
      <c r="B698" s="43"/>
      <c r="C698" s="44"/>
      <c r="D698" s="44"/>
      <c r="E698" s="37" t="s">
        <v>1093</v>
      </c>
      <c r="F698" s="44"/>
      <c r="G698" s="44"/>
      <c r="H698" s="44"/>
      <c r="I698" s="44"/>
      <c r="J698" s="45"/>
    </row>
    <row r="699" ht="43.2">
      <c r="A699" s="35" t="s">
        <v>53</v>
      </c>
      <c r="B699" s="43"/>
      <c r="C699" s="44"/>
      <c r="D699" s="44"/>
      <c r="E699" s="46" t="s">
        <v>1094</v>
      </c>
      <c r="F699" s="44"/>
      <c r="G699" s="44"/>
      <c r="H699" s="44"/>
      <c r="I699" s="44"/>
      <c r="J699" s="45"/>
    </row>
    <row r="700">
      <c r="A700" s="35" t="s">
        <v>55</v>
      </c>
      <c r="B700" s="43"/>
      <c r="C700" s="44"/>
      <c r="D700" s="44"/>
      <c r="E700" s="50" t="s">
        <v>48</v>
      </c>
      <c r="F700" s="44"/>
      <c r="G700" s="44"/>
      <c r="H700" s="44"/>
      <c r="I700" s="44"/>
      <c r="J700" s="45"/>
    </row>
    <row r="701">
      <c r="A701" s="35" t="s">
        <v>46</v>
      </c>
      <c r="B701" s="35">
        <v>183</v>
      </c>
      <c r="C701" s="36" t="s">
        <v>1095</v>
      </c>
      <c r="D701" s="35" t="s">
        <v>48</v>
      </c>
      <c r="E701" s="37" t="s">
        <v>1096</v>
      </c>
      <c r="F701" s="38" t="s">
        <v>79</v>
      </c>
      <c r="G701" s="39">
        <v>8</v>
      </c>
      <c r="H701" s="40">
        <v>0</v>
      </c>
      <c r="I701" s="41">
        <f>ROUND(G701*H701,P4)</f>
        <v>0</v>
      </c>
      <c r="J701" s="38" t="s">
        <v>600</v>
      </c>
      <c r="O701" s="42">
        <f>I701*0.21</f>
        <v>0</v>
      </c>
      <c r="P701">
        <v>3</v>
      </c>
    </row>
    <row r="702">
      <c r="A702" s="35" t="s">
        <v>51</v>
      </c>
      <c r="B702" s="43"/>
      <c r="C702" s="44"/>
      <c r="D702" s="44"/>
      <c r="E702" s="37" t="s">
        <v>1096</v>
      </c>
      <c r="F702" s="44"/>
      <c r="G702" s="44"/>
      <c r="H702" s="44"/>
      <c r="I702" s="44"/>
      <c r="J702" s="45"/>
    </row>
    <row r="703" ht="57.6">
      <c r="A703" s="35" t="s">
        <v>53</v>
      </c>
      <c r="B703" s="43"/>
      <c r="C703" s="44"/>
      <c r="D703" s="44"/>
      <c r="E703" s="46" t="s">
        <v>1097</v>
      </c>
      <c r="F703" s="44"/>
      <c r="G703" s="44"/>
      <c r="H703" s="44"/>
      <c r="I703" s="44"/>
      <c r="J703" s="45"/>
    </row>
    <row r="704">
      <c r="A704" s="35" t="s">
        <v>55</v>
      </c>
      <c r="B704" s="43"/>
      <c r="C704" s="44"/>
      <c r="D704" s="44"/>
      <c r="E704" s="50" t="s">
        <v>48</v>
      </c>
      <c r="F704" s="44"/>
      <c r="G704" s="44"/>
      <c r="H704" s="44"/>
      <c r="I704" s="44"/>
      <c r="J704" s="45"/>
    </row>
    <row r="705">
      <c r="A705" s="29" t="s">
        <v>43</v>
      </c>
      <c r="B705" s="30"/>
      <c r="C705" s="31" t="s">
        <v>301</v>
      </c>
      <c r="D705" s="32"/>
      <c r="E705" s="29" t="s">
        <v>1098</v>
      </c>
      <c r="F705" s="32"/>
      <c r="G705" s="32"/>
      <c r="H705" s="32"/>
      <c r="I705" s="33">
        <f>SUMIFS(I706:I745,A706:A745,"P")</f>
        <v>0</v>
      </c>
      <c r="J705" s="34"/>
    </row>
    <row r="706">
      <c r="A706" s="35" t="s">
        <v>46</v>
      </c>
      <c r="B706" s="35">
        <v>118</v>
      </c>
      <c r="C706" s="36" t="s">
        <v>1099</v>
      </c>
      <c r="D706" s="35" t="s">
        <v>48</v>
      </c>
      <c r="E706" s="37" t="s">
        <v>1100</v>
      </c>
      <c r="F706" s="38" t="s">
        <v>79</v>
      </c>
      <c r="G706" s="39">
        <v>1</v>
      </c>
      <c r="H706" s="40">
        <v>0</v>
      </c>
      <c r="I706" s="41">
        <f>ROUND(G706*H706,P4)</f>
        <v>0</v>
      </c>
      <c r="J706" s="38" t="s">
        <v>600</v>
      </c>
      <c r="O706" s="42">
        <f>I706*0.21</f>
        <v>0</v>
      </c>
      <c r="P706">
        <v>3</v>
      </c>
    </row>
    <row r="707">
      <c r="A707" s="35" t="s">
        <v>51</v>
      </c>
      <c r="B707" s="43"/>
      <c r="C707" s="44"/>
      <c r="D707" s="44"/>
      <c r="E707" s="37" t="s">
        <v>1100</v>
      </c>
      <c r="F707" s="44"/>
      <c r="G707" s="44"/>
      <c r="H707" s="44"/>
      <c r="I707" s="44"/>
      <c r="J707" s="45"/>
    </row>
    <row r="708" ht="57.6">
      <c r="A708" s="35" t="s">
        <v>53</v>
      </c>
      <c r="B708" s="43"/>
      <c r="C708" s="44"/>
      <c r="D708" s="44"/>
      <c r="E708" s="46" t="s">
        <v>1101</v>
      </c>
      <c r="F708" s="44"/>
      <c r="G708" s="44"/>
      <c r="H708" s="44"/>
      <c r="I708" s="44"/>
      <c r="J708" s="45"/>
    </row>
    <row r="709">
      <c r="A709" s="35" t="s">
        <v>55</v>
      </c>
      <c r="B709" s="43"/>
      <c r="C709" s="44"/>
      <c r="D709" s="44"/>
      <c r="E709" s="50" t="s">
        <v>48</v>
      </c>
      <c r="F709" s="44"/>
      <c r="G709" s="44"/>
      <c r="H709" s="44"/>
      <c r="I709" s="44"/>
      <c r="J709" s="45"/>
    </row>
    <row r="710">
      <c r="A710" s="35" t="s">
        <v>46</v>
      </c>
      <c r="B710" s="35">
        <v>119</v>
      </c>
      <c r="C710" s="36" t="s">
        <v>1102</v>
      </c>
      <c r="D710" s="35" t="s">
        <v>48</v>
      </c>
      <c r="E710" s="37" t="s">
        <v>1103</v>
      </c>
      <c r="F710" s="38" t="s">
        <v>79</v>
      </c>
      <c r="G710" s="39">
        <v>1</v>
      </c>
      <c r="H710" s="40">
        <v>0</v>
      </c>
      <c r="I710" s="41">
        <f>ROUND(G710*H710,P4)</f>
        <v>0</v>
      </c>
      <c r="J710" s="38" t="s">
        <v>600</v>
      </c>
      <c r="O710" s="42">
        <f>I710*0.21</f>
        <v>0</v>
      </c>
      <c r="P710">
        <v>3</v>
      </c>
    </row>
    <row r="711">
      <c r="A711" s="35" t="s">
        <v>51</v>
      </c>
      <c r="B711" s="43"/>
      <c r="C711" s="44"/>
      <c r="D711" s="44"/>
      <c r="E711" s="37" t="s">
        <v>1103</v>
      </c>
      <c r="F711" s="44"/>
      <c r="G711" s="44"/>
      <c r="H711" s="44"/>
      <c r="I711" s="44"/>
      <c r="J711" s="45"/>
    </row>
    <row r="712" ht="57.6">
      <c r="A712" s="35" t="s">
        <v>53</v>
      </c>
      <c r="B712" s="43"/>
      <c r="C712" s="44"/>
      <c r="D712" s="44"/>
      <c r="E712" s="46" t="s">
        <v>1104</v>
      </c>
      <c r="F712" s="44"/>
      <c r="G712" s="44"/>
      <c r="H712" s="44"/>
      <c r="I712" s="44"/>
      <c r="J712" s="45"/>
    </row>
    <row r="713">
      <c r="A713" s="35" t="s">
        <v>55</v>
      </c>
      <c r="B713" s="43"/>
      <c r="C713" s="44"/>
      <c r="D713" s="44"/>
      <c r="E713" s="50" t="s">
        <v>48</v>
      </c>
      <c r="F713" s="44"/>
      <c r="G713" s="44"/>
      <c r="H713" s="44"/>
      <c r="I713" s="44"/>
      <c r="J713" s="45"/>
    </row>
    <row r="714">
      <c r="A714" s="35" t="s">
        <v>46</v>
      </c>
      <c r="B714" s="35">
        <v>120</v>
      </c>
      <c r="C714" s="36" t="s">
        <v>1105</v>
      </c>
      <c r="D714" s="35" t="s">
        <v>48</v>
      </c>
      <c r="E714" s="37" t="s">
        <v>1106</v>
      </c>
      <c r="F714" s="38" t="s">
        <v>79</v>
      </c>
      <c r="G714" s="39">
        <v>2</v>
      </c>
      <c r="H714" s="40">
        <v>0</v>
      </c>
      <c r="I714" s="41">
        <f>ROUND(G714*H714,P4)</f>
        <v>0</v>
      </c>
      <c r="J714" s="38" t="s">
        <v>653</v>
      </c>
      <c r="O714" s="42">
        <f>I714*0.21</f>
        <v>0</v>
      </c>
      <c r="P714">
        <v>3</v>
      </c>
    </row>
    <row r="715">
      <c r="A715" s="35" t="s">
        <v>51</v>
      </c>
      <c r="B715" s="43"/>
      <c r="C715" s="44"/>
      <c r="D715" s="44"/>
      <c r="E715" s="37" t="s">
        <v>1106</v>
      </c>
      <c r="F715" s="44"/>
      <c r="G715" s="44"/>
      <c r="H715" s="44"/>
      <c r="I715" s="44"/>
      <c r="J715" s="45"/>
    </row>
    <row r="716" ht="57.6">
      <c r="A716" s="35" t="s">
        <v>53</v>
      </c>
      <c r="B716" s="43"/>
      <c r="C716" s="44"/>
      <c r="D716" s="44"/>
      <c r="E716" s="46" t="s">
        <v>1107</v>
      </c>
      <c r="F716" s="44"/>
      <c r="G716" s="44"/>
      <c r="H716" s="44"/>
      <c r="I716" s="44"/>
      <c r="J716" s="45"/>
    </row>
    <row r="717">
      <c r="A717" s="35" t="s">
        <v>55</v>
      </c>
      <c r="B717" s="43"/>
      <c r="C717" s="44"/>
      <c r="D717" s="44"/>
      <c r="E717" s="50" t="s">
        <v>48</v>
      </c>
      <c r="F717" s="44"/>
      <c r="G717" s="44"/>
      <c r="H717" s="44"/>
      <c r="I717" s="44"/>
      <c r="J717" s="45"/>
    </row>
    <row r="718">
      <c r="A718" s="35" t="s">
        <v>46</v>
      </c>
      <c r="B718" s="35">
        <v>121</v>
      </c>
      <c r="C718" s="36" t="s">
        <v>1108</v>
      </c>
      <c r="D718" s="35" t="s">
        <v>48</v>
      </c>
      <c r="E718" s="37" t="s">
        <v>915</v>
      </c>
      <c r="F718" s="38" t="s">
        <v>149</v>
      </c>
      <c r="G718" s="39">
        <v>3.7679999999999998</v>
      </c>
      <c r="H718" s="40">
        <v>0</v>
      </c>
      <c r="I718" s="41">
        <f>ROUND(G718*H718,P4)</f>
        <v>0</v>
      </c>
      <c r="J718" s="38" t="s">
        <v>600</v>
      </c>
      <c r="O718" s="42">
        <f>I718*0.21</f>
        <v>0</v>
      </c>
      <c r="P718">
        <v>3</v>
      </c>
    </row>
    <row r="719">
      <c r="A719" s="35" t="s">
        <v>51</v>
      </c>
      <c r="B719" s="43"/>
      <c r="C719" s="44"/>
      <c r="D719" s="44"/>
      <c r="E719" s="37" t="s">
        <v>915</v>
      </c>
      <c r="F719" s="44"/>
      <c r="G719" s="44"/>
      <c r="H719" s="44"/>
      <c r="I719" s="44"/>
      <c r="J719" s="45"/>
    </row>
    <row r="720" ht="57.6">
      <c r="A720" s="35" t="s">
        <v>53</v>
      </c>
      <c r="B720" s="43"/>
      <c r="C720" s="44"/>
      <c r="D720" s="44"/>
      <c r="E720" s="46" t="s">
        <v>1109</v>
      </c>
      <c r="F720" s="44"/>
      <c r="G720" s="44"/>
      <c r="H720" s="44"/>
      <c r="I720" s="44"/>
      <c r="J720" s="45"/>
    </row>
    <row r="721">
      <c r="A721" s="35" t="s">
        <v>55</v>
      </c>
      <c r="B721" s="43"/>
      <c r="C721" s="44"/>
      <c r="D721" s="44"/>
      <c r="E721" s="50" t="s">
        <v>48</v>
      </c>
      <c r="F721" s="44"/>
      <c r="G721" s="44"/>
      <c r="H721" s="44"/>
      <c r="I721" s="44"/>
      <c r="J721" s="45"/>
    </row>
    <row r="722">
      <c r="A722" s="35" t="s">
        <v>46</v>
      </c>
      <c r="B722" s="35">
        <v>123</v>
      </c>
      <c r="C722" s="36" t="s">
        <v>1110</v>
      </c>
      <c r="D722" s="35" t="s">
        <v>48</v>
      </c>
      <c r="E722" s="37" t="s">
        <v>918</v>
      </c>
      <c r="F722" s="38" t="s">
        <v>919</v>
      </c>
      <c r="G722" s="39">
        <v>0.02</v>
      </c>
      <c r="H722" s="40">
        <v>0</v>
      </c>
      <c r="I722" s="41">
        <f>ROUND(G722*H722,P4)</f>
        <v>0</v>
      </c>
      <c r="J722" s="38" t="s">
        <v>600</v>
      </c>
      <c r="O722" s="42">
        <f>I722*0.21</f>
        <v>0</v>
      </c>
      <c r="P722">
        <v>3</v>
      </c>
    </row>
    <row r="723">
      <c r="A723" s="35" t="s">
        <v>51</v>
      </c>
      <c r="B723" s="43"/>
      <c r="C723" s="44"/>
      <c r="D723" s="44"/>
      <c r="E723" s="37" t="s">
        <v>918</v>
      </c>
      <c r="F723" s="44"/>
      <c r="G723" s="44"/>
      <c r="H723" s="44"/>
      <c r="I723" s="44"/>
      <c r="J723" s="45"/>
    </row>
    <row r="724" ht="57.6">
      <c r="A724" s="35" t="s">
        <v>53</v>
      </c>
      <c r="B724" s="43"/>
      <c r="C724" s="44"/>
      <c r="D724" s="44"/>
      <c r="E724" s="46" t="s">
        <v>1111</v>
      </c>
      <c r="F724" s="44"/>
      <c r="G724" s="44"/>
      <c r="H724" s="44"/>
      <c r="I724" s="44"/>
      <c r="J724" s="45"/>
    </row>
    <row r="725">
      <c r="A725" s="35" t="s">
        <v>55</v>
      </c>
      <c r="B725" s="43"/>
      <c r="C725" s="44"/>
      <c r="D725" s="44"/>
      <c r="E725" s="50" t="s">
        <v>48</v>
      </c>
      <c r="F725" s="44"/>
      <c r="G725" s="44"/>
      <c r="H725" s="44"/>
      <c r="I725" s="44"/>
      <c r="J725" s="45"/>
    </row>
    <row r="726" ht="28.8">
      <c r="A726" s="35" t="s">
        <v>46</v>
      </c>
      <c r="B726" s="35">
        <v>184</v>
      </c>
      <c r="C726" s="36" t="s">
        <v>1112</v>
      </c>
      <c r="D726" s="35" t="s">
        <v>48</v>
      </c>
      <c r="E726" s="37" t="s">
        <v>1113</v>
      </c>
      <c r="F726" s="38" t="s">
        <v>79</v>
      </c>
      <c r="G726" s="39">
        <v>1</v>
      </c>
      <c r="H726" s="40">
        <v>0</v>
      </c>
      <c r="I726" s="41">
        <f>ROUND(G726*H726,P4)</f>
        <v>0</v>
      </c>
      <c r="J726" s="38" t="s">
        <v>600</v>
      </c>
      <c r="O726" s="42">
        <f>I726*0.21</f>
        <v>0</v>
      </c>
      <c r="P726">
        <v>3</v>
      </c>
    </row>
    <row r="727" ht="28.8">
      <c r="A727" s="35" t="s">
        <v>51</v>
      </c>
      <c r="B727" s="43"/>
      <c r="C727" s="44"/>
      <c r="D727" s="44"/>
      <c r="E727" s="37" t="s">
        <v>1113</v>
      </c>
      <c r="F727" s="44"/>
      <c r="G727" s="44"/>
      <c r="H727" s="44"/>
      <c r="I727" s="44"/>
      <c r="J727" s="45"/>
    </row>
    <row r="728" ht="57.6">
      <c r="A728" s="35" t="s">
        <v>53</v>
      </c>
      <c r="B728" s="43"/>
      <c r="C728" s="44"/>
      <c r="D728" s="44"/>
      <c r="E728" s="46" t="s">
        <v>1114</v>
      </c>
      <c r="F728" s="44"/>
      <c r="G728" s="44"/>
      <c r="H728" s="44"/>
      <c r="I728" s="44"/>
      <c r="J728" s="45"/>
    </row>
    <row r="729">
      <c r="A729" s="35" t="s">
        <v>55</v>
      </c>
      <c r="B729" s="43"/>
      <c r="C729" s="44"/>
      <c r="D729" s="44"/>
      <c r="E729" s="50" t="s">
        <v>48</v>
      </c>
      <c r="F729" s="44"/>
      <c r="G729" s="44"/>
      <c r="H729" s="44"/>
      <c r="I729" s="44"/>
      <c r="J729" s="45"/>
    </row>
    <row r="730" ht="28.8">
      <c r="A730" s="35" t="s">
        <v>46</v>
      </c>
      <c r="B730" s="35">
        <v>185</v>
      </c>
      <c r="C730" s="36" t="s">
        <v>1115</v>
      </c>
      <c r="D730" s="35" t="s">
        <v>48</v>
      </c>
      <c r="E730" s="37" t="s">
        <v>1116</v>
      </c>
      <c r="F730" s="38" t="s">
        <v>149</v>
      </c>
      <c r="G730" s="39">
        <v>186</v>
      </c>
      <c r="H730" s="40">
        <v>0</v>
      </c>
      <c r="I730" s="41">
        <f>ROUND(G730*H730,P4)</f>
        <v>0</v>
      </c>
      <c r="J730" s="38" t="s">
        <v>600</v>
      </c>
      <c r="O730" s="42">
        <f>I730*0.21</f>
        <v>0</v>
      </c>
      <c r="P730">
        <v>3</v>
      </c>
    </row>
    <row r="731" ht="28.8">
      <c r="A731" s="35" t="s">
        <v>51</v>
      </c>
      <c r="B731" s="43"/>
      <c r="C731" s="44"/>
      <c r="D731" s="44"/>
      <c r="E731" s="37" t="s">
        <v>1116</v>
      </c>
      <c r="F731" s="44"/>
      <c r="G731" s="44"/>
      <c r="H731" s="44"/>
      <c r="I731" s="44"/>
      <c r="J731" s="45"/>
    </row>
    <row r="732" ht="57.6">
      <c r="A732" s="35" t="s">
        <v>53</v>
      </c>
      <c r="B732" s="43"/>
      <c r="C732" s="44"/>
      <c r="D732" s="44"/>
      <c r="E732" s="46" t="s">
        <v>1117</v>
      </c>
      <c r="F732" s="44"/>
      <c r="G732" s="44"/>
      <c r="H732" s="44"/>
      <c r="I732" s="44"/>
      <c r="J732" s="45"/>
    </row>
    <row r="733">
      <c r="A733" s="35" t="s">
        <v>55</v>
      </c>
      <c r="B733" s="43"/>
      <c r="C733" s="44"/>
      <c r="D733" s="44"/>
      <c r="E733" s="50" t="s">
        <v>48</v>
      </c>
      <c r="F733" s="44"/>
      <c r="G733" s="44"/>
      <c r="H733" s="44"/>
      <c r="I733" s="44"/>
      <c r="J733" s="45"/>
    </row>
    <row r="734" ht="43.2">
      <c r="A734" s="35" t="s">
        <v>46</v>
      </c>
      <c r="B734" s="35">
        <v>186</v>
      </c>
      <c r="C734" s="36" t="s">
        <v>1118</v>
      </c>
      <c r="D734" s="35" t="s">
        <v>48</v>
      </c>
      <c r="E734" s="37" t="s">
        <v>1119</v>
      </c>
      <c r="F734" s="38" t="s">
        <v>149</v>
      </c>
      <c r="G734" s="39">
        <v>186</v>
      </c>
      <c r="H734" s="40">
        <v>0</v>
      </c>
      <c r="I734" s="41">
        <f>ROUND(G734*H734,P4)</f>
        <v>0</v>
      </c>
      <c r="J734" s="38" t="s">
        <v>600</v>
      </c>
      <c r="O734" s="42">
        <f>I734*0.21</f>
        <v>0</v>
      </c>
      <c r="P734">
        <v>3</v>
      </c>
    </row>
    <row r="735" ht="43.2">
      <c r="A735" s="35" t="s">
        <v>51</v>
      </c>
      <c r="B735" s="43"/>
      <c r="C735" s="44"/>
      <c r="D735" s="44"/>
      <c r="E735" s="37" t="s">
        <v>1120</v>
      </c>
      <c r="F735" s="44"/>
      <c r="G735" s="44"/>
      <c r="H735" s="44"/>
      <c r="I735" s="44"/>
      <c r="J735" s="45"/>
    </row>
    <row r="736" ht="57.6">
      <c r="A736" s="35" t="s">
        <v>53</v>
      </c>
      <c r="B736" s="43"/>
      <c r="C736" s="44"/>
      <c r="D736" s="44"/>
      <c r="E736" s="46" t="s">
        <v>1117</v>
      </c>
      <c r="F736" s="44"/>
      <c r="G736" s="44"/>
      <c r="H736" s="44"/>
      <c r="I736" s="44"/>
      <c r="J736" s="45"/>
    </row>
    <row r="737">
      <c r="A737" s="35" t="s">
        <v>55</v>
      </c>
      <c r="B737" s="43"/>
      <c r="C737" s="44"/>
      <c r="D737" s="44"/>
      <c r="E737" s="50" t="s">
        <v>48</v>
      </c>
      <c r="F737" s="44"/>
      <c r="G737" s="44"/>
      <c r="H737" s="44"/>
      <c r="I737" s="44"/>
      <c r="J737" s="45"/>
    </row>
    <row r="738" ht="28.8">
      <c r="A738" s="35" t="s">
        <v>46</v>
      </c>
      <c r="B738" s="35">
        <v>187</v>
      </c>
      <c r="C738" s="36" t="s">
        <v>1121</v>
      </c>
      <c r="D738" s="35" t="s">
        <v>48</v>
      </c>
      <c r="E738" s="37" t="s">
        <v>1122</v>
      </c>
      <c r="F738" s="38" t="s">
        <v>111</v>
      </c>
      <c r="G738" s="39">
        <v>55.667000000000002</v>
      </c>
      <c r="H738" s="40">
        <v>0</v>
      </c>
      <c r="I738" s="41">
        <f>ROUND(G738*H738,P4)</f>
        <v>0</v>
      </c>
      <c r="J738" s="38" t="s">
        <v>600</v>
      </c>
      <c r="O738" s="42">
        <f>I738*0.21</f>
        <v>0</v>
      </c>
      <c r="P738">
        <v>3</v>
      </c>
    </row>
    <row r="739" ht="28.8">
      <c r="A739" s="35" t="s">
        <v>51</v>
      </c>
      <c r="B739" s="43"/>
      <c r="C739" s="44"/>
      <c r="D739" s="44"/>
      <c r="E739" s="37" t="s">
        <v>1122</v>
      </c>
      <c r="F739" s="44"/>
      <c r="G739" s="44"/>
      <c r="H739" s="44"/>
      <c r="I739" s="44"/>
      <c r="J739" s="45"/>
    </row>
    <row r="740" ht="316.8">
      <c r="A740" s="35" t="s">
        <v>53</v>
      </c>
      <c r="B740" s="43"/>
      <c r="C740" s="44"/>
      <c r="D740" s="44"/>
      <c r="E740" s="46" t="s">
        <v>616</v>
      </c>
      <c r="F740" s="44"/>
      <c r="G740" s="44"/>
      <c r="H740" s="44"/>
      <c r="I740" s="44"/>
      <c r="J740" s="45"/>
    </row>
    <row r="741" ht="129.6">
      <c r="A741" s="35" t="s">
        <v>55</v>
      </c>
      <c r="B741" s="43"/>
      <c r="C741" s="44"/>
      <c r="D741" s="44"/>
      <c r="E741" s="37" t="s">
        <v>1123</v>
      </c>
      <c r="F741" s="44"/>
      <c r="G741" s="44"/>
      <c r="H741" s="44"/>
      <c r="I741" s="44"/>
      <c r="J741" s="45"/>
    </row>
    <row r="742" ht="28.8">
      <c r="A742" s="35" t="s">
        <v>46</v>
      </c>
      <c r="B742" s="35">
        <v>188</v>
      </c>
      <c r="C742" s="36" t="s">
        <v>1124</v>
      </c>
      <c r="D742" s="35" t="s">
        <v>48</v>
      </c>
      <c r="E742" s="37" t="s">
        <v>1125</v>
      </c>
      <c r="F742" s="38" t="s">
        <v>111</v>
      </c>
      <c r="G742" s="39">
        <v>723.66800000000001</v>
      </c>
      <c r="H742" s="40">
        <v>0</v>
      </c>
      <c r="I742" s="41">
        <f>ROUND(G742*H742,P4)</f>
        <v>0</v>
      </c>
      <c r="J742" s="38" t="s">
        <v>600</v>
      </c>
      <c r="O742" s="42">
        <f>I742*0.21</f>
        <v>0</v>
      </c>
      <c r="P742">
        <v>3</v>
      </c>
    </row>
    <row r="743" ht="28.8">
      <c r="A743" s="35" t="s">
        <v>51</v>
      </c>
      <c r="B743" s="43"/>
      <c r="C743" s="44"/>
      <c r="D743" s="44"/>
      <c r="E743" s="37" t="s">
        <v>1125</v>
      </c>
      <c r="F743" s="44"/>
      <c r="G743" s="44"/>
      <c r="H743" s="44"/>
      <c r="I743" s="44"/>
      <c r="J743" s="45"/>
    </row>
    <row r="744" ht="331.2">
      <c r="A744" s="35" t="s">
        <v>53</v>
      </c>
      <c r="B744" s="43"/>
      <c r="C744" s="44"/>
      <c r="D744" s="44"/>
      <c r="E744" s="46" t="s">
        <v>1126</v>
      </c>
      <c r="F744" s="44"/>
      <c r="G744" s="44"/>
      <c r="H744" s="44"/>
      <c r="I744" s="44"/>
      <c r="J744" s="45"/>
    </row>
    <row r="745" ht="129.6">
      <c r="A745" s="35" t="s">
        <v>55</v>
      </c>
      <c r="B745" s="43"/>
      <c r="C745" s="44"/>
      <c r="D745" s="44"/>
      <c r="E745" s="37" t="s">
        <v>1123</v>
      </c>
      <c r="F745" s="44"/>
      <c r="G745" s="44"/>
      <c r="H745" s="44"/>
      <c r="I745" s="44"/>
      <c r="J745" s="45"/>
    </row>
    <row r="746">
      <c r="A746" s="29" t="s">
        <v>43</v>
      </c>
      <c r="B746" s="30"/>
      <c r="C746" s="31" t="s">
        <v>1127</v>
      </c>
      <c r="D746" s="32"/>
      <c r="E746" s="29" t="s">
        <v>1128</v>
      </c>
      <c r="F746" s="32"/>
      <c r="G746" s="32"/>
      <c r="H746" s="32"/>
      <c r="I746" s="33">
        <f>SUMIFS(I747:I762,A747:A762,"P")</f>
        <v>0</v>
      </c>
      <c r="J746" s="34"/>
    </row>
    <row r="747">
      <c r="A747" s="35" t="s">
        <v>46</v>
      </c>
      <c r="B747" s="35">
        <v>2</v>
      </c>
      <c r="C747" s="36" t="s">
        <v>1129</v>
      </c>
      <c r="D747" s="35" t="s">
        <v>48</v>
      </c>
      <c r="E747" s="37" t="s">
        <v>1130</v>
      </c>
      <c r="F747" s="38" t="s">
        <v>79</v>
      </c>
      <c r="G747" s="39">
        <v>1</v>
      </c>
      <c r="H747" s="40">
        <v>0</v>
      </c>
      <c r="I747" s="41">
        <f>ROUND(G747*H747,P4)</f>
        <v>0</v>
      </c>
      <c r="J747" s="38" t="s">
        <v>600</v>
      </c>
      <c r="O747" s="42">
        <f>I747*0.21</f>
        <v>0</v>
      </c>
      <c r="P747">
        <v>3</v>
      </c>
    </row>
    <row r="748">
      <c r="A748" s="35" t="s">
        <v>51</v>
      </c>
      <c r="B748" s="43"/>
      <c r="C748" s="44"/>
      <c r="D748" s="44"/>
      <c r="E748" s="37" t="s">
        <v>1130</v>
      </c>
      <c r="F748" s="44"/>
      <c r="G748" s="44"/>
      <c r="H748" s="44"/>
      <c r="I748" s="44"/>
      <c r="J748" s="45"/>
    </row>
    <row r="749" ht="57.6">
      <c r="A749" s="35" t="s">
        <v>53</v>
      </c>
      <c r="B749" s="43"/>
      <c r="C749" s="44"/>
      <c r="D749" s="44"/>
      <c r="E749" s="46" t="s">
        <v>1131</v>
      </c>
      <c r="F749" s="44"/>
      <c r="G749" s="44"/>
      <c r="H749" s="44"/>
      <c r="I749" s="44"/>
      <c r="J749" s="45"/>
    </row>
    <row r="750">
      <c r="A750" s="35" t="s">
        <v>55</v>
      </c>
      <c r="B750" s="43"/>
      <c r="C750" s="44"/>
      <c r="D750" s="44"/>
      <c r="E750" s="50" t="s">
        <v>48</v>
      </c>
      <c r="F750" s="44"/>
      <c r="G750" s="44"/>
      <c r="H750" s="44"/>
      <c r="I750" s="44"/>
      <c r="J750" s="45"/>
    </row>
    <row r="751">
      <c r="A751" s="35" t="s">
        <v>46</v>
      </c>
      <c r="B751" s="35">
        <v>3</v>
      </c>
      <c r="C751" s="36" t="s">
        <v>1132</v>
      </c>
      <c r="D751" s="35" t="s">
        <v>48</v>
      </c>
      <c r="E751" s="37" t="s">
        <v>1133</v>
      </c>
      <c r="F751" s="38" t="s">
        <v>79</v>
      </c>
      <c r="G751" s="39">
        <v>1</v>
      </c>
      <c r="H751" s="40">
        <v>0</v>
      </c>
      <c r="I751" s="41">
        <f>ROUND(G751*H751,P4)</f>
        <v>0</v>
      </c>
      <c r="J751" s="38" t="s">
        <v>600</v>
      </c>
      <c r="O751" s="42">
        <f>I751*0.21</f>
        <v>0</v>
      </c>
      <c r="P751">
        <v>3</v>
      </c>
    </row>
    <row r="752">
      <c r="A752" s="35" t="s">
        <v>51</v>
      </c>
      <c r="B752" s="43"/>
      <c r="C752" s="44"/>
      <c r="D752" s="44"/>
      <c r="E752" s="37" t="s">
        <v>1133</v>
      </c>
      <c r="F752" s="44"/>
      <c r="G752" s="44"/>
      <c r="H752" s="44"/>
      <c r="I752" s="44"/>
      <c r="J752" s="45"/>
    </row>
    <row r="753" ht="43.2">
      <c r="A753" s="35" t="s">
        <v>53</v>
      </c>
      <c r="B753" s="43"/>
      <c r="C753" s="44"/>
      <c r="D753" s="44"/>
      <c r="E753" s="46" t="s">
        <v>1134</v>
      </c>
      <c r="F753" s="44"/>
      <c r="G753" s="44"/>
      <c r="H753" s="44"/>
      <c r="I753" s="44"/>
      <c r="J753" s="45"/>
    </row>
    <row r="754">
      <c r="A754" s="35" t="s">
        <v>55</v>
      </c>
      <c r="B754" s="43"/>
      <c r="C754" s="44"/>
      <c r="D754" s="44"/>
      <c r="E754" s="50" t="s">
        <v>48</v>
      </c>
      <c r="F754" s="44"/>
      <c r="G754" s="44"/>
      <c r="H754" s="44"/>
      <c r="I754" s="44"/>
      <c r="J754" s="45"/>
    </row>
    <row r="755">
      <c r="A755" s="35" t="s">
        <v>46</v>
      </c>
      <c r="B755" s="35">
        <v>4</v>
      </c>
      <c r="C755" s="36" t="s">
        <v>1135</v>
      </c>
      <c r="D755" s="35" t="s">
        <v>48</v>
      </c>
      <c r="E755" s="37" t="s">
        <v>1136</v>
      </c>
      <c r="F755" s="38" t="s">
        <v>79</v>
      </c>
      <c r="G755" s="39">
        <v>1</v>
      </c>
      <c r="H755" s="40">
        <v>0</v>
      </c>
      <c r="I755" s="41">
        <f>ROUND(G755*H755,P4)</f>
        <v>0</v>
      </c>
      <c r="J755" s="38" t="s">
        <v>600</v>
      </c>
      <c r="O755" s="42">
        <f>I755*0.21</f>
        <v>0</v>
      </c>
      <c r="P755">
        <v>3</v>
      </c>
    </row>
    <row r="756">
      <c r="A756" s="35" t="s">
        <v>51</v>
      </c>
      <c r="B756" s="43"/>
      <c r="C756" s="44"/>
      <c r="D756" s="44"/>
      <c r="E756" s="37" t="s">
        <v>1136</v>
      </c>
      <c r="F756" s="44"/>
      <c r="G756" s="44"/>
      <c r="H756" s="44"/>
      <c r="I756" s="44"/>
      <c r="J756" s="45"/>
    </row>
    <row r="757" ht="43.2">
      <c r="A757" s="35" t="s">
        <v>53</v>
      </c>
      <c r="B757" s="43"/>
      <c r="C757" s="44"/>
      <c r="D757" s="44"/>
      <c r="E757" s="46" t="s">
        <v>1137</v>
      </c>
      <c r="F757" s="44"/>
      <c r="G757" s="44"/>
      <c r="H757" s="44"/>
      <c r="I757" s="44"/>
      <c r="J757" s="45"/>
    </row>
    <row r="758">
      <c r="A758" s="35" t="s">
        <v>55</v>
      </c>
      <c r="B758" s="43"/>
      <c r="C758" s="44"/>
      <c r="D758" s="44"/>
      <c r="E758" s="50" t="s">
        <v>48</v>
      </c>
      <c r="F758" s="44"/>
      <c r="G758" s="44"/>
      <c r="H758" s="44"/>
      <c r="I758" s="44"/>
      <c r="J758" s="45"/>
    </row>
    <row r="759">
      <c r="A759" s="35" t="s">
        <v>46</v>
      </c>
      <c r="B759" s="35">
        <v>5</v>
      </c>
      <c r="C759" s="36" t="s">
        <v>1138</v>
      </c>
      <c r="D759" s="35" t="s">
        <v>48</v>
      </c>
      <c r="E759" s="37" t="s">
        <v>1139</v>
      </c>
      <c r="F759" s="38" t="s">
        <v>79</v>
      </c>
      <c r="G759" s="39">
        <v>1</v>
      </c>
      <c r="H759" s="40">
        <v>0</v>
      </c>
      <c r="I759" s="41">
        <f>ROUND(G759*H759,P4)</f>
        <v>0</v>
      </c>
      <c r="J759" s="38" t="s">
        <v>600</v>
      </c>
      <c r="O759" s="42">
        <f>I759*0.21</f>
        <v>0</v>
      </c>
      <c r="P759">
        <v>3</v>
      </c>
    </row>
    <row r="760">
      <c r="A760" s="35" t="s">
        <v>51</v>
      </c>
      <c r="B760" s="43"/>
      <c r="C760" s="44"/>
      <c r="D760" s="44"/>
      <c r="E760" s="37" t="s">
        <v>1139</v>
      </c>
      <c r="F760" s="44"/>
      <c r="G760" s="44"/>
      <c r="H760" s="44"/>
      <c r="I760" s="44"/>
      <c r="J760" s="45"/>
    </row>
    <row r="761" ht="43.2">
      <c r="A761" s="35" t="s">
        <v>53</v>
      </c>
      <c r="B761" s="43"/>
      <c r="C761" s="44"/>
      <c r="D761" s="44"/>
      <c r="E761" s="46" t="s">
        <v>1140</v>
      </c>
      <c r="F761" s="44"/>
      <c r="G761" s="44"/>
      <c r="H761" s="44"/>
      <c r="I761" s="44"/>
      <c r="J761" s="45"/>
    </row>
    <row r="762">
      <c r="A762" s="35" t="s">
        <v>55</v>
      </c>
      <c r="B762" s="43"/>
      <c r="C762" s="44"/>
      <c r="D762" s="44"/>
      <c r="E762" s="50" t="s">
        <v>48</v>
      </c>
      <c r="F762" s="44"/>
      <c r="G762" s="44"/>
      <c r="H762" s="44"/>
      <c r="I762" s="44"/>
      <c r="J762" s="45"/>
    </row>
    <row r="763">
      <c r="A763" s="29" t="s">
        <v>43</v>
      </c>
      <c r="B763" s="30"/>
      <c r="C763" s="31" t="s">
        <v>1141</v>
      </c>
      <c r="D763" s="32"/>
      <c r="E763" s="29" t="s">
        <v>1142</v>
      </c>
      <c r="F763" s="32"/>
      <c r="G763" s="32"/>
      <c r="H763" s="32"/>
      <c r="I763" s="33">
        <f>SUMIFS(I764:I767,A764:A767,"P")</f>
        <v>0</v>
      </c>
      <c r="J763" s="34"/>
    </row>
    <row r="764">
      <c r="A764" s="35" t="s">
        <v>46</v>
      </c>
      <c r="B764" s="35">
        <v>6</v>
      </c>
      <c r="C764" s="36" t="s">
        <v>1143</v>
      </c>
      <c r="D764" s="35" t="s">
        <v>48</v>
      </c>
      <c r="E764" s="37" t="s">
        <v>1144</v>
      </c>
      <c r="F764" s="38" t="s">
        <v>79</v>
      </c>
      <c r="G764" s="39">
        <v>1</v>
      </c>
      <c r="H764" s="40">
        <v>0</v>
      </c>
      <c r="I764" s="41">
        <f>ROUND(G764*H764,P4)</f>
        <v>0</v>
      </c>
      <c r="J764" s="38" t="s">
        <v>600</v>
      </c>
      <c r="O764" s="42">
        <f>I764*0.21</f>
        <v>0</v>
      </c>
      <c r="P764">
        <v>3</v>
      </c>
    </row>
    <row r="765">
      <c r="A765" s="35" t="s">
        <v>51</v>
      </c>
      <c r="B765" s="43"/>
      <c r="C765" s="44"/>
      <c r="D765" s="44"/>
      <c r="E765" s="37" t="s">
        <v>1144</v>
      </c>
      <c r="F765" s="44"/>
      <c r="G765" s="44"/>
      <c r="H765" s="44"/>
      <c r="I765" s="44"/>
      <c r="J765" s="45"/>
    </row>
    <row r="766" ht="43.2">
      <c r="A766" s="35" t="s">
        <v>53</v>
      </c>
      <c r="B766" s="43"/>
      <c r="C766" s="44"/>
      <c r="D766" s="44"/>
      <c r="E766" s="46" t="s">
        <v>1145</v>
      </c>
      <c r="F766" s="44"/>
      <c r="G766" s="44"/>
      <c r="H766" s="44"/>
      <c r="I766" s="44"/>
      <c r="J766" s="45"/>
    </row>
    <row r="767">
      <c r="A767" s="35" t="s">
        <v>55</v>
      </c>
      <c r="B767" s="47"/>
      <c r="C767" s="48"/>
      <c r="D767" s="48"/>
      <c r="E767" s="51" t="s">
        <v>48</v>
      </c>
      <c r="F767" s="48"/>
      <c r="G767" s="48"/>
      <c r="H767" s="48"/>
      <c r="I767" s="48"/>
      <c r="J767" s="49"/>
    </row>
  </sheetData>
  <sheetProtection sheet="1" objects="1" scenarios="1" spinCount="100000" saltValue="MbYO0bgkmlRmgjDvellkzilvxXy83Csc5MJYwnK+7NkLtOUCId66zkHdx5RDFa51mPJhEmALCYVcppe52G2KYQ==" hashValue="hv+Arw1LJoF1ZOFcMvZCDbtYhfYCosP1IGyyQGSUNBBH5py8pXFBnwMCBXWPhtqNATwTtsUSn0rCtyAD/h0jUg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4.4"/>
  <cols>
    <col min="1" max="1" width="8.886719" hidden="1"/>
    <col min="2" max="2" width="15.77734" customWidth="1"/>
    <col min="3" max="3" width="9.441406" customWidth="1"/>
    <col min="4" max="4" width="12.55469" customWidth="1"/>
    <col min="5" max="5" width="63" customWidth="1"/>
    <col min="6" max="6" width="12.55469" customWidth="1"/>
    <col min="7" max="7" width="15.77734" customWidth="1"/>
    <col min="8" max="8" width="15.77734" customWidth="1"/>
    <col min="9" max="9" width="15.77734" customWidth="1"/>
    <col min="10" max="10" width="14.66406" bestFit="1" customWidth="1"/>
    <col min="15" max="15" width="8.886719" hidden="1"/>
    <col min="16" max="16" width="8.886719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1">
      <c r="A2" s="1"/>
      <c r="B2" s="14"/>
      <c r="C2" s="15"/>
      <c r="D2" s="15"/>
      <c r="E2" s="16" t="s">
        <v>25</v>
      </c>
      <c r="F2" s="15"/>
      <c r="G2" s="15"/>
      <c r="H2" s="15"/>
      <c r="I2" s="15"/>
      <c r="J2" s="17"/>
    </row>
    <row r="3">
      <c r="A3" s="3" t="s">
        <v>26</v>
      </c>
      <c r="B3" s="18" t="s">
        <v>27</v>
      </c>
      <c r="C3" s="19" t="s">
        <v>28</v>
      </c>
      <c r="D3" s="20"/>
      <c r="E3" s="21" t="s">
        <v>29</v>
      </c>
      <c r="F3" s="15"/>
      <c r="G3" s="15"/>
      <c r="H3" s="22" t="s">
        <v>23</v>
      </c>
      <c r="I3" s="23">
        <f>SUMIFS(I8:I63,A8:A63,"SD")</f>
        <v>0</v>
      </c>
      <c r="J3" s="17"/>
      <c r="O3">
        <v>0</v>
      </c>
      <c r="P3">
        <v>2</v>
      </c>
    </row>
    <row r="4">
      <c r="A4" s="3" t="s">
        <v>30</v>
      </c>
      <c r="B4" s="18" t="s">
        <v>31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32</v>
      </c>
      <c r="B5" s="25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 t="s">
        <v>38</v>
      </c>
      <c r="H5" s="7" t="s">
        <v>39</v>
      </c>
      <c r="I5" s="7"/>
      <c r="J5" s="26" t="s">
        <v>40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41</v>
      </c>
      <c r="I6" s="7" t="s">
        <v>42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43</v>
      </c>
      <c r="B8" s="30"/>
      <c r="C8" s="31" t="s">
        <v>44</v>
      </c>
      <c r="D8" s="32"/>
      <c r="E8" s="29" t="s">
        <v>45</v>
      </c>
      <c r="F8" s="32"/>
      <c r="G8" s="32"/>
      <c r="H8" s="32"/>
      <c r="I8" s="33">
        <f>SUMIFS(I9:I12,A9:A12,"P")</f>
        <v>0</v>
      </c>
      <c r="J8" s="34"/>
    </row>
    <row r="9">
      <c r="A9" s="35" t="s">
        <v>46</v>
      </c>
      <c r="B9" s="35">
        <v>1</v>
      </c>
      <c r="C9" s="36" t="s">
        <v>102</v>
      </c>
      <c r="D9" s="35" t="s">
        <v>66</v>
      </c>
      <c r="E9" s="37" t="s">
        <v>103</v>
      </c>
      <c r="F9" s="38" t="s">
        <v>104</v>
      </c>
      <c r="G9" s="39">
        <v>82.471999999999994</v>
      </c>
      <c r="H9" s="40">
        <v>0</v>
      </c>
      <c r="I9" s="41">
        <f>ROUND(G9*H9,P4)</f>
        <v>0</v>
      </c>
      <c r="J9" s="38" t="s">
        <v>158</v>
      </c>
      <c r="O9" s="42">
        <f>I9*0.21</f>
        <v>0</v>
      </c>
      <c r="P9">
        <v>3</v>
      </c>
    </row>
    <row r="10">
      <c r="A10" s="35" t="s">
        <v>51</v>
      </c>
      <c r="B10" s="43"/>
      <c r="C10" s="44"/>
      <c r="D10" s="44"/>
      <c r="E10" s="37" t="s">
        <v>105</v>
      </c>
      <c r="F10" s="44"/>
      <c r="G10" s="44"/>
      <c r="H10" s="44"/>
      <c r="I10" s="44"/>
      <c r="J10" s="45"/>
    </row>
    <row r="11">
      <c r="A11" s="35" t="s">
        <v>53</v>
      </c>
      <c r="B11" s="43"/>
      <c r="C11" s="44"/>
      <c r="D11" s="44"/>
      <c r="E11" s="46" t="s">
        <v>1146</v>
      </c>
      <c r="F11" s="44"/>
      <c r="G11" s="44"/>
      <c r="H11" s="44"/>
      <c r="I11" s="44"/>
      <c r="J11" s="45"/>
    </row>
    <row r="12" ht="72">
      <c r="A12" s="35" t="s">
        <v>55</v>
      </c>
      <c r="B12" s="43"/>
      <c r="C12" s="44"/>
      <c r="D12" s="44"/>
      <c r="E12" s="37" t="s">
        <v>107</v>
      </c>
      <c r="F12" s="44"/>
      <c r="G12" s="44"/>
      <c r="H12" s="44"/>
      <c r="I12" s="44"/>
      <c r="J12" s="45"/>
    </row>
    <row r="13">
      <c r="A13" s="29" t="s">
        <v>43</v>
      </c>
      <c r="B13" s="30"/>
      <c r="C13" s="31" t="s">
        <v>121</v>
      </c>
      <c r="D13" s="32"/>
      <c r="E13" s="29" t="s">
        <v>122</v>
      </c>
      <c r="F13" s="32"/>
      <c r="G13" s="32"/>
      <c r="H13" s="32"/>
      <c r="I13" s="33">
        <f>SUMIFS(I14:I25,A14:A25,"P")</f>
        <v>0</v>
      </c>
      <c r="J13" s="34"/>
    </row>
    <row r="14">
      <c r="A14" s="35" t="s">
        <v>46</v>
      </c>
      <c r="B14" s="35">
        <v>2</v>
      </c>
      <c r="C14" s="36" t="s">
        <v>163</v>
      </c>
      <c r="D14" s="35" t="s">
        <v>48</v>
      </c>
      <c r="E14" s="37" t="s">
        <v>164</v>
      </c>
      <c r="F14" s="38" t="s">
        <v>104</v>
      </c>
      <c r="G14" s="39">
        <v>82.471999999999994</v>
      </c>
      <c r="H14" s="40">
        <v>0</v>
      </c>
      <c r="I14" s="41">
        <f>ROUND(G14*H14,P4)</f>
        <v>0</v>
      </c>
      <c r="J14" s="38" t="s">
        <v>118</v>
      </c>
      <c r="O14" s="42">
        <f>I14*0.21</f>
        <v>0</v>
      </c>
      <c r="P14">
        <v>3</v>
      </c>
    </row>
    <row r="15">
      <c r="A15" s="35" t="s">
        <v>51</v>
      </c>
      <c r="B15" s="43"/>
      <c r="C15" s="44"/>
      <c r="D15" s="44"/>
      <c r="E15" s="50" t="s">
        <v>48</v>
      </c>
      <c r="F15" s="44"/>
      <c r="G15" s="44"/>
      <c r="H15" s="44"/>
      <c r="I15" s="44"/>
      <c r="J15" s="45"/>
    </row>
    <row r="16" ht="72">
      <c r="A16" s="35" t="s">
        <v>53</v>
      </c>
      <c r="B16" s="43"/>
      <c r="C16" s="44"/>
      <c r="D16" s="44"/>
      <c r="E16" s="46" t="s">
        <v>1147</v>
      </c>
      <c r="F16" s="44"/>
      <c r="G16" s="44"/>
      <c r="H16" s="44"/>
      <c r="I16" s="44"/>
      <c r="J16" s="45"/>
    </row>
    <row r="17" ht="409.5">
      <c r="A17" s="35" t="s">
        <v>55</v>
      </c>
      <c r="B17" s="43"/>
      <c r="C17" s="44"/>
      <c r="D17" s="44"/>
      <c r="E17" s="37" t="s">
        <v>167</v>
      </c>
      <c r="F17" s="44"/>
      <c r="G17" s="44"/>
      <c r="H17" s="44"/>
      <c r="I17" s="44"/>
      <c r="J17" s="45"/>
    </row>
    <row r="18">
      <c r="A18" s="35" t="s">
        <v>46</v>
      </c>
      <c r="B18" s="35">
        <v>3</v>
      </c>
      <c r="C18" s="36" t="s">
        <v>173</v>
      </c>
      <c r="D18" s="35" t="s">
        <v>66</v>
      </c>
      <c r="E18" s="37" t="s">
        <v>174</v>
      </c>
      <c r="F18" s="38" t="s">
        <v>104</v>
      </c>
      <c r="G18" s="39">
        <v>82.471999999999994</v>
      </c>
      <c r="H18" s="40">
        <v>0</v>
      </c>
      <c r="I18" s="41">
        <f>ROUND(G18*H18,P4)</f>
        <v>0</v>
      </c>
      <c r="J18" s="38" t="s">
        <v>158</v>
      </c>
      <c r="O18" s="42">
        <f>I18*0.21</f>
        <v>0</v>
      </c>
      <c r="P18">
        <v>3</v>
      </c>
    </row>
    <row r="19">
      <c r="A19" s="35" t="s">
        <v>51</v>
      </c>
      <c r="B19" s="43"/>
      <c r="C19" s="44"/>
      <c r="D19" s="44"/>
      <c r="E19" s="37" t="s">
        <v>1148</v>
      </c>
      <c r="F19" s="44"/>
      <c r="G19" s="44"/>
      <c r="H19" s="44"/>
      <c r="I19" s="44"/>
      <c r="J19" s="45"/>
    </row>
    <row r="20" ht="72">
      <c r="A20" s="35" t="s">
        <v>53</v>
      </c>
      <c r="B20" s="43"/>
      <c r="C20" s="44"/>
      <c r="D20" s="44"/>
      <c r="E20" s="46" t="s">
        <v>1147</v>
      </c>
      <c r="F20" s="44"/>
      <c r="G20" s="44"/>
      <c r="H20" s="44"/>
      <c r="I20" s="44"/>
      <c r="J20" s="45"/>
    </row>
    <row r="21" ht="302.4">
      <c r="A21" s="35" t="s">
        <v>55</v>
      </c>
      <c r="B21" s="43"/>
      <c r="C21" s="44"/>
      <c r="D21" s="44"/>
      <c r="E21" s="37" t="s">
        <v>176</v>
      </c>
      <c r="F21" s="44"/>
      <c r="G21" s="44"/>
      <c r="H21" s="44"/>
      <c r="I21" s="44"/>
      <c r="J21" s="45"/>
    </row>
    <row r="22">
      <c r="A22" s="35" t="s">
        <v>46</v>
      </c>
      <c r="B22" s="35">
        <v>4</v>
      </c>
      <c r="C22" s="36" t="s">
        <v>173</v>
      </c>
      <c r="D22" s="35" t="s">
        <v>70</v>
      </c>
      <c r="E22" s="37" t="s">
        <v>174</v>
      </c>
      <c r="F22" s="38" t="s">
        <v>104</v>
      </c>
      <c r="G22" s="39">
        <v>3.8879999999999999</v>
      </c>
      <c r="H22" s="40">
        <v>0</v>
      </c>
      <c r="I22" s="41">
        <f>ROUND(G22*H22,P4)</f>
        <v>0</v>
      </c>
      <c r="J22" s="38" t="s">
        <v>158</v>
      </c>
      <c r="O22" s="42">
        <f>I22*0.21</f>
        <v>0</v>
      </c>
      <c r="P22">
        <v>3</v>
      </c>
    </row>
    <row r="23">
      <c r="A23" s="35" t="s">
        <v>51</v>
      </c>
      <c r="B23" s="43"/>
      <c r="C23" s="44"/>
      <c r="D23" s="44"/>
      <c r="E23" s="37" t="s">
        <v>1149</v>
      </c>
      <c r="F23" s="44"/>
      <c r="G23" s="44"/>
      <c r="H23" s="44"/>
      <c r="I23" s="44"/>
      <c r="J23" s="45"/>
    </row>
    <row r="24">
      <c r="A24" s="35" t="s">
        <v>53</v>
      </c>
      <c r="B24" s="43"/>
      <c r="C24" s="44"/>
      <c r="D24" s="44"/>
      <c r="E24" s="46" t="s">
        <v>1150</v>
      </c>
      <c r="F24" s="44"/>
      <c r="G24" s="44"/>
      <c r="H24" s="44"/>
      <c r="I24" s="44"/>
      <c r="J24" s="45"/>
    </row>
    <row r="25" ht="302.4">
      <c r="A25" s="35" t="s">
        <v>55</v>
      </c>
      <c r="B25" s="43"/>
      <c r="C25" s="44"/>
      <c r="D25" s="44"/>
      <c r="E25" s="37" t="s">
        <v>176</v>
      </c>
      <c r="F25" s="44"/>
      <c r="G25" s="44"/>
      <c r="H25" s="44"/>
      <c r="I25" s="44"/>
      <c r="J25" s="45"/>
    </row>
    <row r="26">
      <c r="A26" s="29" t="s">
        <v>43</v>
      </c>
      <c r="B26" s="30"/>
      <c r="C26" s="31" t="s">
        <v>423</v>
      </c>
      <c r="D26" s="32"/>
      <c r="E26" s="29" t="s">
        <v>424</v>
      </c>
      <c r="F26" s="32"/>
      <c r="G26" s="32"/>
      <c r="H26" s="32"/>
      <c r="I26" s="33">
        <f>SUMIFS(I27:I30,A27:A30,"P")</f>
        <v>0</v>
      </c>
      <c r="J26" s="34"/>
    </row>
    <row r="27">
      <c r="A27" s="35" t="s">
        <v>46</v>
      </c>
      <c r="B27" s="35">
        <v>5</v>
      </c>
      <c r="C27" s="36" t="s">
        <v>1151</v>
      </c>
      <c r="D27" s="35" t="s">
        <v>48</v>
      </c>
      <c r="E27" s="37" t="s">
        <v>1152</v>
      </c>
      <c r="F27" s="38" t="s">
        <v>104</v>
      </c>
      <c r="G27" s="39">
        <v>0.432</v>
      </c>
      <c r="H27" s="40">
        <v>0</v>
      </c>
      <c r="I27" s="41">
        <f>ROUND(G27*H27,P4)</f>
        <v>0</v>
      </c>
      <c r="J27" s="38" t="s">
        <v>118</v>
      </c>
      <c r="O27" s="42">
        <f>I27*0.21</f>
        <v>0</v>
      </c>
      <c r="P27">
        <v>3</v>
      </c>
    </row>
    <row r="28" ht="43.2">
      <c r="A28" s="35" t="s">
        <v>51</v>
      </c>
      <c r="B28" s="43"/>
      <c r="C28" s="44"/>
      <c r="D28" s="44"/>
      <c r="E28" s="37" t="s">
        <v>1153</v>
      </c>
      <c r="F28" s="44"/>
      <c r="G28" s="44"/>
      <c r="H28" s="44"/>
      <c r="I28" s="44"/>
      <c r="J28" s="45"/>
    </row>
    <row r="29">
      <c r="A29" s="35" t="s">
        <v>53</v>
      </c>
      <c r="B29" s="43"/>
      <c r="C29" s="44"/>
      <c r="D29" s="44"/>
      <c r="E29" s="46" t="s">
        <v>1154</v>
      </c>
      <c r="F29" s="44"/>
      <c r="G29" s="44"/>
      <c r="H29" s="44"/>
      <c r="I29" s="44"/>
      <c r="J29" s="45"/>
    </row>
    <row r="30" ht="100.8">
      <c r="A30" s="35" t="s">
        <v>55</v>
      </c>
      <c r="B30" s="43"/>
      <c r="C30" s="44"/>
      <c r="D30" s="44"/>
      <c r="E30" s="37" t="s">
        <v>533</v>
      </c>
      <c r="F30" s="44"/>
      <c r="G30" s="44"/>
      <c r="H30" s="44"/>
      <c r="I30" s="44"/>
      <c r="J30" s="45"/>
    </row>
    <row r="31">
      <c r="A31" s="29" t="s">
        <v>43</v>
      </c>
      <c r="B31" s="30"/>
      <c r="C31" s="31" t="s">
        <v>301</v>
      </c>
      <c r="D31" s="32"/>
      <c r="E31" s="29" t="s">
        <v>302</v>
      </c>
      <c r="F31" s="32"/>
      <c r="G31" s="32"/>
      <c r="H31" s="32"/>
      <c r="I31" s="33">
        <f>SUMIFS(I32:I63,A32:A63,"P")</f>
        <v>0</v>
      </c>
      <c r="J31" s="34"/>
    </row>
    <row r="32">
      <c r="A32" s="35" t="s">
        <v>46</v>
      </c>
      <c r="B32" s="35">
        <v>6</v>
      </c>
      <c r="C32" s="36" t="s">
        <v>1155</v>
      </c>
      <c r="D32" s="35" t="s">
        <v>381</v>
      </c>
      <c r="E32" s="37" t="s">
        <v>1156</v>
      </c>
      <c r="F32" s="38" t="s">
        <v>570</v>
      </c>
      <c r="G32" s="39">
        <v>8.6400000000000006</v>
      </c>
      <c r="H32" s="40">
        <v>0</v>
      </c>
      <c r="I32" s="41">
        <f>ROUND(G32*H32,P4)</f>
        <v>0</v>
      </c>
      <c r="J32" s="35"/>
      <c r="O32" s="42">
        <f>I32*0.21</f>
        <v>0</v>
      </c>
      <c r="P32">
        <v>3</v>
      </c>
    </row>
    <row r="33">
      <c r="A33" s="35" t="s">
        <v>51</v>
      </c>
      <c r="B33" s="43"/>
      <c r="C33" s="44"/>
      <c r="D33" s="44"/>
      <c r="E33" s="37" t="s">
        <v>1157</v>
      </c>
      <c r="F33" s="44"/>
      <c r="G33" s="44"/>
      <c r="H33" s="44"/>
      <c r="I33" s="44"/>
      <c r="J33" s="45"/>
    </row>
    <row r="34">
      <c r="A34" s="35" t="s">
        <v>53</v>
      </c>
      <c r="B34" s="43"/>
      <c r="C34" s="44"/>
      <c r="D34" s="44"/>
      <c r="E34" s="46" t="s">
        <v>1158</v>
      </c>
      <c r="F34" s="44"/>
      <c r="G34" s="44"/>
      <c r="H34" s="44"/>
      <c r="I34" s="44"/>
      <c r="J34" s="45"/>
    </row>
    <row r="35">
      <c r="A35" s="35" t="s">
        <v>55</v>
      </c>
      <c r="B35" s="43"/>
      <c r="C35" s="44"/>
      <c r="D35" s="44"/>
      <c r="E35" s="50"/>
      <c r="F35" s="44"/>
      <c r="G35" s="44"/>
      <c r="H35" s="44"/>
      <c r="I35" s="44"/>
      <c r="J35" s="45"/>
    </row>
    <row r="36">
      <c r="A36" s="35" t="s">
        <v>46</v>
      </c>
      <c r="B36" s="35">
        <v>7</v>
      </c>
      <c r="C36" s="36" t="s">
        <v>1159</v>
      </c>
      <c r="D36" s="35" t="s">
        <v>388</v>
      </c>
      <c r="E36" s="37" t="s">
        <v>1160</v>
      </c>
      <c r="F36" s="38" t="s">
        <v>79</v>
      </c>
      <c r="G36" s="39">
        <v>6</v>
      </c>
      <c r="H36" s="40">
        <v>0</v>
      </c>
      <c r="I36" s="41">
        <f>ROUND(G36*H36,P4)</f>
        <v>0</v>
      </c>
      <c r="J36" s="35"/>
      <c r="O36" s="42">
        <f>I36*0.21</f>
        <v>0</v>
      </c>
      <c r="P36">
        <v>3</v>
      </c>
    </row>
    <row r="37" ht="28.8">
      <c r="A37" s="35" t="s">
        <v>51</v>
      </c>
      <c r="B37" s="43"/>
      <c r="C37" s="44"/>
      <c r="D37" s="44"/>
      <c r="E37" s="37" t="s">
        <v>1161</v>
      </c>
      <c r="F37" s="44"/>
      <c r="G37" s="44"/>
      <c r="H37" s="44"/>
      <c r="I37" s="44"/>
      <c r="J37" s="45"/>
    </row>
    <row r="38">
      <c r="A38" s="35" t="s">
        <v>53</v>
      </c>
      <c r="B38" s="43"/>
      <c r="C38" s="44"/>
      <c r="D38" s="44"/>
      <c r="E38" s="46" t="s">
        <v>1162</v>
      </c>
      <c r="F38" s="44"/>
      <c r="G38" s="44"/>
      <c r="H38" s="44"/>
      <c r="I38" s="44"/>
      <c r="J38" s="45"/>
    </row>
    <row r="39">
      <c r="A39" s="35" t="s">
        <v>55</v>
      </c>
      <c r="B39" s="43"/>
      <c r="C39" s="44"/>
      <c r="D39" s="44"/>
      <c r="E39" s="50"/>
      <c r="F39" s="44"/>
      <c r="G39" s="44"/>
      <c r="H39" s="44"/>
      <c r="I39" s="44"/>
      <c r="J39" s="45"/>
    </row>
    <row r="40">
      <c r="A40" s="35" t="s">
        <v>46</v>
      </c>
      <c r="B40" s="35">
        <v>8</v>
      </c>
      <c r="C40" s="36" t="s">
        <v>1163</v>
      </c>
      <c r="D40" s="35" t="s">
        <v>392</v>
      </c>
      <c r="E40" s="37" t="s">
        <v>1164</v>
      </c>
      <c r="F40" s="38" t="s">
        <v>79</v>
      </c>
      <c r="G40" s="39">
        <v>6</v>
      </c>
      <c r="H40" s="40">
        <v>0</v>
      </c>
      <c r="I40" s="41">
        <f>ROUND(G40*H40,P4)</f>
        <v>0</v>
      </c>
      <c r="J40" s="35"/>
      <c r="O40" s="42">
        <f>I40*0.21</f>
        <v>0</v>
      </c>
      <c r="P40">
        <v>3</v>
      </c>
    </row>
    <row r="41">
      <c r="A41" s="35" t="s">
        <v>51</v>
      </c>
      <c r="B41" s="43"/>
      <c r="C41" s="44"/>
      <c r="D41" s="44"/>
      <c r="E41" s="37" t="s">
        <v>1165</v>
      </c>
      <c r="F41" s="44"/>
      <c r="G41" s="44"/>
      <c r="H41" s="44"/>
      <c r="I41" s="44"/>
      <c r="J41" s="45"/>
    </row>
    <row r="42">
      <c r="A42" s="35" t="s">
        <v>53</v>
      </c>
      <c r="B42" s="43"/>
      <c r="C42" s="44"/>
      <c r="D42" s="44"/>
      <c r="E42" s="46" t="s">
        <v>1162</v>
      </c>
      <c r="F42" s="44"/>
      <c r="G42" s="44"/>
      <c r="H42" s="44"/>
      <c r="I42" s="44"/>
      <c r="J42" s="45"/>
    </row>
    <row r="43">
      <c r="A43" s="35" t="s">
        <v>55</v>
      </c>
      <c r="B43" s="43"/>
      <c r="C43" s="44"/>
      <c r="D43" s="44"/>
      <c r="E43" s="50"/>
      <c r="F43" s="44"/>
      <c r="G43" s="44"/>
      <c r="H43" s="44"/>
      <c r="I43" s="44"/>
      <c r="J43" s="45"/>
    </row>
    <row r="44" ht="28.8">
      <c r="A44" s="35" t="s">
        <v>46</v>
      </c>
      <c r="B44" s="35">
        <v>9</v>
      </c>
      <c r="C44" s="36" t="s">
        <v>1166</v>
      </c>
      <c r="D44" s="35" t="s">
        <v>1167</v>
      </c>
      <c r="E44" s="37" t="s">
        <v>1168</v>
      </c>
      <c r="F44" s="38" t="s">
        <v>79</v>
      </c>
      <c r="G44" s="39">
        <v>6</v>
      </c>
      <c r="H44" s="40">
        <v>0</v>
      </c>
      <c r="I44" s="41">
        <f>ROUND(G44*H44,P4)</f>
        <v>0</v>
      </c>
      <c r="J44" s="35"/>
      <c r="O44" s="42">
        <f>I44*0.21</f>
        <v>0</v>
      </c>
      <c r="P44">
        <v>3</v>
      </c>
    </row>
    <row r="45">
      <c r="A45" s="35" t="s">
        <v>51</v>
      </c>
      <c r="B45" s="43"/>
      <c r="C45" s="44"/>
      <c r="D45" s="44"/>
      <c r="E45" s="50"/>
      <c r="F45" s="44"/>
      <c r="G45" s="44"/>
      <c r="H45" s="44"/>
      <c r="I45" s="44"/>
      <c r="J45" s="45"/>
    </row>
    <row r="46">
      <c r="A46" s="35" t="s">
        <v>53</v>
      </c>
      <c r="B46" s="43"/>
      <c r="C46" s="44"/>
      <c r="D46" s="44"/>
      <c r="E46" s="46" t="s">
        <v>1162</v>
      </c>
      <c r="F46" s="44"/>
      <c r="G46" s="44"/>
      <c r="H46" s="44"/>
      <c r="I46" s="44"/>
      <c r="J46" s="45"/>
    </row>
    <row r="47">
      <c r="A47" s="35" t="s">
        <v>55</v>
      </c>
      <c r="B47" s="43"/>
      <c r="C47" s="44"/>
      <c r="D47" s="44"/>
      <c r="E47" s="50"/>
      <c r="F47" s="44"/>
      <c r="G47" s="44"/>
      <c r="H47" s="44"/>
      <c r="I47" s="44"/>
      <c r="J47" s="45"/>
    </row>
    <row r="48">
      <c r="A48" s="35" t="s">
        <v>46</v>
      </c>
      <c r="B48" s="35">
        <v>10</v>
      </c>
      <c r="C48" s="36" t="s">
        <v>1169</v>
      </c>
      <c r="D48" s="35" t="s">
        <v>1170</v>
      </c>
      <c r="E48" s="37" t="s">
        <v>1171</v>
      </c>
      <c r="F48" s="38" t="s">
        <v>79</v>
      </c>
      <c r="G48" s="39">
        <v>6</v>
      </c>
      <c r="H48" s="40">
        <v>0</v>
      </c>
      <c r="I48" s="41">
        <f>ROUND(G48*H48,P4)</f>
        <v>0</v>
      </c>
      <c r="J48" s="35"/>
      <c r="O48" s="42">
        <f>I48*0.21</f>
        <v>0</v>
      </c>
      <c r="P48">
        <v>3</v>
      </c>
    </row>
    <row r="49">
      <c r="A49" s="35" t="s">
        <v>51</v>
      </c>
      <c r="B49" s="43"/>
      <c r="C49" s="44"/>
      <c r="D49" s="44"/>
      <c r="E49" s="50"/>
      <c r="F49" s="44"/>
      <c r="G49" s="44"/>
      <c r="H49" s="44"/>
      <c r="I49" s="44"/>
      <c r="J49" s="45"/>
    </row>
    <row r="50">
      <c r="A50" s="35" t="s">
        <v>53</v>
      </c>
      <c r="B50" s="43"/>
      <c r="C50" s="44"/>
      <c r="D50" s="44"/>
      <c r="E50" s="46" t="s">
        <v>1162</v>
      </c>
      <c r="F50" s="44"/>
      <c r="G50" s="44"/>
      <c r="H50" s="44"/>
      <c r="I50" s="44"/>
      <c r="J50" s="45"/>
    </row>
    <row r="51">
      <c r="A51" s="35" t="s">
        <v>55</v>
      </c>
      <c r="B51" s="43"/>
      <c r="C51" s="44"/>
      <c r="D51" s="44"/>
      <c r="E51" s="50"/>
      <c r="F51" s="44"/>
      <c r="G51" s="44"/>
      <c r="H51" s="44"/>
      <c r="I51" s="44"/>
      <c r="J51" s="45"/>
    </row>
    <row r="52" ht="28.8">
      <c r="A52" s="35" t="s">
        <v>46</v>
      </c>
      <c r="B52" s="35">
        <v>11</v>
      </c>
      <c r="C52" s="36" t="s">
        <v>1172</v>
      </c>
      <c r="D52" s="35" t="s">
        <v>1173</v>
      </c>
      <c r="E52" s="37" t="s">
        <v>1174</v>
      </c>
      <c r="F52" s="38" t="s">
        <v>79</v>
      </c>
      <c r="G52" s="39">
        <v>6</v>
      </c>
      <c r="H52" s="40">
        <v>0</v>
      </c>
      <c r="I52" s="41">
        <f>ROUND(G52*H52,P4)</f>
        <v>0</v>
      </c>
      <c r="J52" s="35"/>
      <c r="O52" s="42">
        <f>I52*0.21</f>
        <v>0</v>
      </c>
      <c r="P52">
        <v>3</v>
      </c>
    </row>
    <row r="53">
      <c r="A53" s="35" t="s">
        <v>51</v>
      </c>
      <c r="B53" s="43"/>
      <c r="C53" s="44"/>
      <c r="D53" s="44"/>
      <c r="E53" s="50"/>
      <c r="F53" s="44"/>
      <c r="G53" s="44"/>
      <c r="H53" s="44"/>
      <c r="I53" s="44"/>
      <c r="J53" s="45"/>
    </row>
    <row r="54">
      <c r="A54" s="35" t="s">
        <v>53</v>
      </c>
      <c r="B54" s="43"/>
      <c r="C54" s="44"/>
      <c r="D54" s="44"/>
      <c r="E54" s="46" t="s">
        <v>1162</v>
      </c>
      <c r="F54" s="44"/>
      <c r="G54" s="44"/>
      <c r="H54" s="44"/>
      <c r="I54" s="44"/>
      <c r="J54" s="45"/>
    </row>
    <row r="55">
      <c r="A55" s="35" t="s">
        <v>55</v>
      </c>
      <c r="B55" s="43"/>
      <c r="C55" s="44"/>
      <c r="D55" s="44"/>
      <c r="E55" s="50"/>
      <c r="F55" s="44"/>
      <c r="G55" s="44"/>
      <c r="H55" s="44"/>
      <c r="I55" s="44"/>
      <c r="J55" s="45"/>
    </row>
    <row r="56">
      <c r="A56" s="35" t="s">
        <v>46</v>
      </c>
      <c r="B56" s="35">
        <v>12</v>
      </c>
      <c r="C56" s="36" t="s">
        <v>1175</v>
      </c>
      <c r="D56" s="35" t="s">
        <v>1176</v>
      </c>
      <c r="E56" s="37" t="s">
        <v>1177</v>
      </c>
      <c r="F56" s="38" t="s">
        <v>79</v>
      </c>
      <c r="G56" s="39">
        <v>6</v>
      </c>
      <c r="H56" s="40">
        <v>0</v>
      </c>
      <c r="I56" s="41">
        <f>ROUND(G56*H56,P4)</f>
        <v>0</v>
      </c>
      <c r="J56" s="35"/>
      <c r="O56" s="42">
        <f>I56*0.21</f>
        <v>0</v>
      </c>
      <c r="P56">
        <v>3</v>
      </c>
    </row>
    <row r="57">
      <c r="A57" s="35" t="s">
        <v>51</v>
      </c>
      <c r="B57" s="43"/>
      <c r="C57" s="44"/>
      <c r="D57" s="44"/>
      <c r="E57" s="50"/>
      <c r="F57" s="44"/>
      <c r="G57" s="44"/>
      <c r="H57" s="44"/>
      <c r="I57" s="44"/>
      <c r="J57" s="45"/>
    </row>
    <row r="58">
      <c r="A58" s="35" t="s">
        <v>53</v>
      </c>
      <c r="B58" s="43"/>
      <c r="C58" s="44"/>
      <c r="D58" s="44"/>
      <c r="E58" s="46" t="s">
        <v>1162</v>
      </c>
      <c r="F58" s="44"/>
      <c r="G58" s="44"/>
      <c r="H58" s="44"/>
      <c r="I58" s="44"/>
      <c r="J58" s="45"/>
    </row>
    <row r="59">
      <c r="A59" s="35" t="s">
        <v>55</v>
      </c>
      <c r="B59" s="43"/>
      <c r="C59" s="44"/>
      <c r="D59" s="44"/>
      <c r="E59" s="50"/>
      <c r="F59" s="44"/>
      <c r="G59" s="44"/>
      <c r="H59" s="44"/>
      <c r="I59" s="44"/>
      <c r="J59" s="45"/>
    </row>
    <row r="60">
      <c r="A60" s="35" t="s">
        <v>46</v>
      </c>
      <c r="B60" s="35">
        <v>13</v>
      </c>
      <c r="C60" s="36" t="s">
        <v>1178</v>
      </c>
      <c r="D60" s="35" t="s">
        <v>1179</v>
      </c>
      <c r="E60" s="37" t="s">
        <v>1180</v>
      </c>
      <c r="F60" s="38" t="s">
        <v>545</v>
      </c>
      <c r="G60" s="39">
        <v>24</v>
      </c>
      <c r="H60" s="40">
        <v>0</v>
      </c>
      <c r="I60" s="41">
        <f>ROUND(G60*H60,P4)</f>
        <v>0</v>
      </c>
      <c r="J60" s="35"/>
      <c r="O60" s="42">
        <f>I60*0.21</f>
        <v>0</v>
      </c>
      <c r="P60">
        <v>3</v>
      </c>
    </row>
    <row r="61">
      <c r="A61" s="35" t="s">
        <v>51</v>
      </c>
      <c r="B61" s="43"/>
      <c r="C61" s="44"/>
      <c r="D61" s="44"/>
      <c r="E61" s="37" t="s">
        <v>1181</v>
      </c>
      <c r="F61" s="44"/>
      <c r="G61" s="44"/>
      <c r="H61" s="44"/>
      <c r="I61" s="44"/>
      <c r="J61" s="45"/>
    </row>
    <row r="62">
      <c r="A62" s="35" t="s">
        <v>53</v>
      </c>
      <c r="B62" s="43"/>
      <c r="C62" s="44"/>
      <c r="D62" s="44"/>
      <c r="E62" s="46" t="s">
        <v>1182</v>
      </c>
      <c r="F62" s="44"/>
      <c r="G62" s="44"/>
      <c r="H62" s="44"/>
      <c r="I62" s="44"/>
      <c r="J62" s="45"/>
    </row>
    <row r="63">
      <c r="A63" s="35" t="s">
        <v>55</v>
      </c>
      <c r="B63" s="47"/>
      <c r="C63" s="48"/>
      <c r="D63" s="48"/>
      <c r="E63" s="51"/>
      <c r="F63" s="48"/>
      <c r="G63" s="48"/>
      <c r="H63" s="48"/>
      <c r="I63" s="48"/>
      <c r="J63" s="49"/>
    </row>
  </sheetData>
  <sheetProtection sheet="1" objects="1" scenarios="1" spinCount="100000" saltValue="2SOT8G0JFBbNjB5p+PDWzMC53CVZF1Z1SXYoyg/IwBOCQW2/jtqQHdQnejGklEzwIrAGabpTQ8mdTr383aNbYQ==" hashValue="gXAtTkPGdm8akNm1tfCxLTrsjFSsznyR51jqKVkAIQq9EoXpQchwPMl/sPGg+tUmg8SAeX1toHprjKkS+EfKgw==" algorithmName="SHA-512" password="9F79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Petr</dc:creator>
  <cp:lastModifiedBy>Tomáš Petr</cp:lastModifiedBy>
  <dcterms:created xsi:type="dcterms:W3CDTF">2025-03-21T09:50:05Z</dcterms:created>
  <dcterms:modified xsi:type="dcterms:W3CDTF">2025-03-21T09:50:07Z</dcterms:modified>
</cp:coreProperties>
</file>