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 Novotný\Downloads\SingleCase 2025-06-17 16-29-13\Final\"/>
    </mc:Choice>
  </mc:AlternateContent>
  <xr:revisionPtr revIDLastSave="0" documentId="13_ncr:1_{0A1E3FFA-10A4-4E66-AFA3-458AF74F3F9B}" xr6:coauthVersionLast="47" xr6:coauthVersionMax="47" xr10:uidLastSave="{00000000-0000-0000-0000-000000000000}"/>
  <workbookProtection workbookAlgorithmName="SHA-512" workbookHashValue="R2xq3DRigqrF55dqJrDPjl055do+DlbdRa9BNkbhQ7TCo0UmIux+wE/Tniyo+NALgQ8oiXSxZ+1iSr2cQ/FlGQ==" workbookSaltValue="YE1vkIvuJdPrZL8jp2clDg==" workbookSpinCount="100000" lockStructure="1"/>
  <bookViews>
    <workbookView xWindow="-120" yWindow="-16320" windowWidth="29040" windowHeight="15720" xr2:uid="{28C31D75-8FFB-4B8D-A0D1-779CDF728EC5}"/>
  </bookViews>
  <sheets>
    <sheet name="výsledná cena" sheetId="1" r:id="rId1"/>
    <sheet name="licence a AI" sheetId="2" r:id="rId2"/>
    <sheet name="dodávka RPA" sheetId="3" r:id="rId3"/>
    <sheet name="List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I4" i="2"/>
  <c r="I23" i="3" l="1"/>
  <c r="I25" i="3" s="1"/>
  <c r="I10" i="3"/>
  <c r="I20" i="3"/>
  <c r="I15" i="3"/>
  <c r="E8" i="1" s="1"/>
  <c r="F8" i="1" s="1"/>
  <c r="I3" i="2"/>
  <c r="J3" i="2" s="1"/>
  <c r="E10" i="1" l="1"/>
  <c r="F10" i="1" s="1"/>
  <c r="E9" i="1"/>
  <c r="F9" i="1" s="1"/>
  <c r="J11" i="2"/>
  <c r="E7" i="1"/>
  <c r="F7" i="1" s="1"/>
  <c r="J4" i="2"/>
  <c r="J6" i="2" s="1"/>
  <c r="E6" i="1" l="1"/>
  <c r="F6" i="1" s="1"/>
  <c r="E5" i="1"/>
  <c r="F5" i="1" l="1"/>
  <c r="F11" i="1" s="1"/>
  <c r="E11" i="1"/>
</calcChain>
</file>

<file path=xl/sharedStrings.xml><?xml version="1.0" encoding="utf-8"?>
<sst xmlns="http://schemas.openxmlformats.org/spreadsheetml/2006/main" count="117" uniqueCount="80">
  <si>
    <t>položka</t>
  </si>
  <si>
    <t>období</t>
  </si>
  <si>
    <t>48 měsíců</t>
  </si>
  <si>
    <t>jednorázově</t>
  </si>
  <si>
    <t>instalace</t>
  </si>
  <si>
    <t>školení</t>
  </si>
  <si>
    <t>podpora</t>
  </si>
  <si>
    <t>celkem pro účely hodnocení</t>
  </si>
  <si>
    <t>cena v Kč bez DPH</t>
  </si>
  <si>
    <t>cena v Kč s DPH</t>
  </si>
  <si>
    <t>DPH</t>
  </si>
  <si>
    <t>vybere dodavatel</t>
  </si>
  <si>
    <t>sazba DPH</t>
  </si>
  <si>
    <t>Výpočet ceny pro účely hodnocení nabídek</t>
  </si>
  <si>
    <t>fáze</t>
  </si>
  <si>
    <t>název</t>
  </si>
  <si>
    <t>popis</t>
  </si>
  <si>
    <t>SW prerekvizity</t>
  </si>
  <si>
    <t>náročnost</t>
  </si>
  <si>
    <t>množstevní jednotka (MJ)</t>
  </si>
  <si>
    <t>cena v Kč bez DPH za MJ</t>
  </si>
  <si>
    <t>počet MJ za 12 měsíců</t>
  </si>
  <si>
    <t>cena v Kč bez DPH za 12 měsíců</t>
  </si>
  <si>
    <t>licence RPA</t>
  </si>
  <si>
    <t>Unattended RPA license</t>
  </si>
  <si>
    <t>Dodavatel u této položky naceňuje dodávku 1 ks RPA licence typu "Unattended license" na dobu neurčitou. Dodavatel dále uvede počet licencí, které je potřeba k provozu jím navrženého řešení dodat.</t>
  </si>
  <si>
    <t>ks licence</t>
  </si>
  <si>
    <t>Attended RPA license</t>
  </si>
  <si>
    <t>Dodavatel u této položky naceňuje dodávku 1 ks RPA licence typu "Attended license" na dobu neurčitou. Dodavatel dále uvede počet licencí, které je potřeba k provozu jím navrženého řešení dodat.</t>
  </si>
  <si>
    <t>cena v Kč bez DPH za licence na dobu 48 měsíců</t>
  </si>
  <si>
    <t>trénink procesů</t>
  </si>
  <si>
    <t>Faktury přijaté</t>
  </si>
  <si>
    <t>Faktury vydané</t>
  </si>
  <si>
    <t>Podatelna</t>
  </si>
  <si>
    <t>Předávání pohledávek k vymáhání celnímu úřadu</t>
  </si>
  <si>
    <t>Publikace open dat</t>
  </si>
  <si>
    <t>Evidence přestupků</t>
  </si>
  <si>
    <t>Vera radnice - výdaje; MS Outlook</t>
  </si>
  <si>
    <t>M</t>
  </si>
  <si>
    <t>Vera radnice - fakturace; MS Excel, Outlook</t>
  </si>
  <si>
    <t>Vera radnice - spisová služba</t>
  </si>
  <si>
    <t>XL</t>
  </si>
  <si>
    <t>Vera radnice - výdaje; Vera radnice - spisová služba</t>
  </si>
  <si>
    <t>L</t>
  </si>
  <si>
    <t>Vera radnice - fakturace, MS Excel, webový prohlížeč</t>
  </si>
  <si>
    <t>EZOP, Nový ekonomický SW</t>
  </si>
  <si>
    <t>Dodavatel u těchto položek naceňuje služby nasazení, kompletní trénink robota dle popisu procesu obsaženého v zadávací dokumentaci, optimalizaci v prostředí zadavatele a veškeré další úkony nebo služby potřebné ke zprovoznění funkčního procesu v prostředí zadavatele. Dodavatel uvede do sloupce "cena v Kč bez DPH za spuštění" cenu za produkční spuštění daného procesu v prostředí zadavatele. Dodavatel dále do sloupce M vyplní paušální cenu v Kč bez DPH za využití AI dotazů.</t>
  </si>
  <si>
    <t>cena v Kč bez DPH za spuštění</t>
  </si>
  <si>
    <t>celkem licence</t>
  </si>
  <si>
    <t>Instalace platformy</t>
  </si>
  <si>
    <t>Dodavatel u této položky naceňuje komplet implementaci do prostředí zadavatele, tj. instalace platformy, instalace na lokální PC, aktivace licencí, instalace Control Room prvků a zprovoznění Cloud prvků (pokud jsou součástí řešení).</t>
  </si>
  <si>
    <t>cena celkem za instalaci v Kč bez DPH</t>
  </si>
  <si>
    <t>Dodavatel u této položky naceňuje poskytnutí školení zaměstnanců a administrátorů zadavatele k používání dodaného RPA. Součástí školení bude ukázka průběhu všech 6 procesů a uživatelské práce s nimi.</t>
  </si>
  <si>
    <t>číslo</t>
  </si>
  <si>
    <t>1-2</t>
  </si>
  <si>
    <t>10</t>
  </si>
  <si>
    <t>11</t>
  </si>
  <si>
    <t>MD ("Manday")</t>
  </si>
  <si>
    <t>cena  za 48 měsíců podpory v Kč bez DPH</t>
  </si>
  <si>
    <t>Celkem spuštění</t>
  </si>
  <si>
    <t>Celkem instalce</t>
  </si>
  <si>
    <t>Celkem školení</t>
  </si>
  <si>
    <t>Celkem podpora</t>
  </si>
  <si>
    <t>počet MJ za 48 měsíců</t>
  </si>
  <si>
    <t>cena v Kč bez DPH za 1 MJ</t>
  </si>
  <si>
    <t>využití AI</t>
  </si>
  <si>
    <t>Rezervace AI kapacity</t>
  </si>
  <si>
    <t>cena v Kč bez DPH za AI na dobu 48 měsíců</t>
  </si>
  <si>
    <t>Dodavatel u této položky naceňuje rezervovanou kapacitu na zpracování dotazů s využitím AI na období 12 měsíců. Rezervovaná kapacita je společná pro všechny procesy.</t>
  </si>
  <si>
    <t>Dodavatel u této položky naceňuje 1 MD služeb podpory dodaného řešení. 1 MD = 8 hodin soustavné práce 1 zaměstnance dodavatele.</t>
  </si>
  <si>
    <t>4-9</t>
  </si>
  <si>
    <t>12</t>
  </si>
  <si>
    <t>3</t>
  </si>
  <si>
    <t>rezervace kapacity AI</t>
  </si>
  <si>
    <t>celkem kapacita AI</t>
  </si>
  <si>
    <t>Školení uživatelů systému</t>
  </si>
  <si>
    <t>Poskytování služeb podpory</t>
  </si>
  <si>
    <t>počet stránek za 12 měsíců</t>
  </si>
  <si>
    <t>cca 150000 stránek (32150 dokumentů k přečtení)</t>
  </si>
  <si>
    <t>Účastník vyplní oranžově podbarvené buňky v listech "licence a AI" a "dodávka RPA". Tato tabulka slouží pouze pro závěrečný přehled a výpočet ceny pro účely hodnocení nabídek. Dodavatel pouze vybere příslušnou sazbu DPH ze seznamu v buňce I4. Hodnoceným údajem je nabídková cena v Kč bez DPH uvedená v buňce E11.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</si>
</sst>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0" xfId="0" applyFill="1"/>
    <xf numFmtId="9" fontId="0" fillId="0" borderId="0" xfId="0" applyNumberFormat="1"/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4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4" fontId="0" fillId="0" borderId="18" xfId="0" applyNumberForma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" fontId="0" fillId="5" borderId="34" xfId="0" applyNumberFormat="1" applyFill="1" applyBorder="1" applyAlignment="1">
      <alignment vertical="center"/>
    </xf>
    <xf numFmtId="4" fontId="0" fillId="0" borderId="17" xfId="0" applyNumberFormat="1" applyBorder="1" applyAlignment="1">
      <alignment horizontal="right" vertical="center" wrapText="1"/>
    </xf>
    <xf numFmtId="4" fontId="0" fillId="0" borderId="17" xfId="0" applyNumberFormat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4" fontId="0" fillId="3" borderId="3" xfId="0" applyNumberFormat="1" applyFill="1" applyBorder="1" applyAlignment="1" applyProtection="1">
      <alignment vertical="center"/>
      <protection locked="0"/>
    </xf>
    <xf numFmtId="1" fontId="0" fillId="3" borderId="3" xfId="0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  <xf numFmtId="1" fontId="0" fillId="3" borderId="7" xfId="0" applyNumberFormat="1" applyFill="1" applyBorder="1" applyAlignment="1" applyProtection="1">
      <alignment vertical="center"/>
      <protection locked="0"/>
    </xf>
    <xf numFmtId="4" fontId="0" fillId="3" borderId="13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3" xfId="0" applyNumberFormat="1" applyFill="1" applyBorder="1" applyAlignment="1" applyProtection="1">
      <alignment vertical="center"/>
      <protection locked="0"/>
    </xf>
    <xf numFmtId="4" fontId="0" fillId="3" borderId="17" xfId="0" applyNumberFormat="1" applyFill="1" applyBorder="1" applyAlignment="1" applyProtection="1">
      <alignment vertical="center"/>
      <protection locked="0"/>
    </xf>
    <xf numFmtId="4" fontId="0" fillId="3" borderId="30" xfId="0" applyNumberFormat="1" applyFill="1" applyBorder="1" applyAlignment="1" applyProtection="1">
      <alignment vertical="center" wrapText="1"/>
      <protection locked="0"/>
    </xf>
    <xf numFmtId="9" fontId="4" fillId="0" borderId="17" xfId="1" applyFon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strike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CC64-E7C7-43C0-A702-91D303E64406}">
  <dimension ref="B1:I11"/>
  <sheetViews>
    <sheetView tabSelected="1" workbookViewId="0">
      <selection activeCell="B3" sqref="B3:F3"/>
    </sheetView>
  </sheetViews>
  <sheetFormatPr defaultColWidth="8.85546875" defaultRowHeight="15" x14ac:dyDescent="0.25"/>
  <cols>
    <col min="1" max="1" width="1.42578125" customWidth="1"/>
    <col min="2" max="2" width="6.42578125" customWidth="1"/>
    <col min="3" max="3" width="19.42578125" bestFit="1" customWidth="1"/>
    <col min="4" max="4" width="13.28515625" customWidth="1"/>
    <col min="5" max="6" width="17.28515625" customWidth="1"/>
    <col min="8" max="8" width="10.42578125" bestFit="1" customWidth="1"/>
    <col min="9" max="9" width="16.28515625" customWidth="1"/>
  </cols>
  <sheetData>
    <row r="1" spans="2:9" ht="7.5" customHeight="1" thickBot="1" x14ac:dyDescent="0.3"/>
    <row r="2" spans="2:9" ht="35.25" customHeight="1" thickBot="1" x14ac:dyDescent="0.35">
      <c r="B2" s="69" t="s">
        <v>13</v>
      </c>
      <c r="C2" s="70"/>
      <c r="D2" s="70"/>
      <c r="E2" s="70"/>
      <c r="F2" s="71"/>
      <c r="G2" s="2"/>
    </row>
    <row r="3" spans="2:9" ht="96" customHeight="1" thickBot="1" x14ac:dyDescent="0.3">
      <c r="B3" s="72" t="s">
        <v>79</v>
      </c>
      <c r="C3" s="73"/>
      <c r="D3" s="73"/>
      <c r="E3" s="73"/>
      <c r="F3" s="74"/>
      <c r="G3" s="1"/>
    </row>
    <row r="4" spans="2:9" s="38" customFormat="1" ht="36.950000000000003" customHeight="1" thickBot="1" x14ac:dyDescent="0.3">
      <c r="B4" s="27" t="s">
        <v>53</v>
      </c>
      <c r="C4" s="49" t="s">
        <v>0</v>
      </c>
      <c r="D4" s="49" t="s">
        <v>1</v>
      </c>
      <c r="E4" s="49" t="s">
        <v>8</v>
      </c>
      <c r="F4" s="50" t="s">
        <v>9</v>
      </c>
      <c r="H4" s="39" t="s">
        <v>12</v>
      </c>
      <c r="I4" s="65" t="s">
        <v>11</v>
      </c>
    </row>
    <row r="5" spans="2:9" s="41" customFormat="1" ht="36.950000000000003" customHeight="1" x14ac:dyDescent="0.25">
      <c r="B5" s="44" t="s">
        <v>54</v>
      </c>
      <c r="C5" s="25" t="s">
        <v>23</v>
      </c>
      <c r="D5" s="25" t="s">
        <v>2</v>
      </c>
      <c r="E5" s="40">
        <f>'licence a AI'!J6</f>
        <v>0</v>
      </c>
      <c r="F5" s="26" t="e">
        <f>E5*(1+$I$4)</f>
        <v>#VALUE!</v>
      </c>
    </row>
    <row r="6" spans="2:9" s="41" customFormat="1" ht="36.950000000000003" customHeight="1" x14ac:dyDescent="0.25">
      <c r="B6" s="44" t="s">
        <v>72</v>
      </c>
      <c r="C6" s="25" t="s">
        <v>73</v>
      </c>
      <c r="D6" s="25" t="s">
        <v>2</v>
      </c>
      <c r="E6" s="40">
        <f>'licence a AI'!J11</f>
        <v>0</v>
      </c>
      <c r="F6" s="26" t="e">
        <f>E6*(1+$I$4)</f>
        <v>#VALUE!</v>
      </c>
    </row>
    <row r="7" spans="2:9" s="41" customFormat="1" ht="36.950000000000003" customHeight="1" x14ac:dyDescent="0.25">
      <c r="B7" s="45" t="s">
        <v>70</v>
      </c>
      <c r="C7" s="3" t="s">
        <v>30</v>
      </c>
      <c r="D7" s="3" t="s">
        <v>3</v>
      </c>
      <c r="E7" s="11">
        <f>'dodávka RPA'!I10</f>
        <v>0</v>
      </c>
      <c r="F7" s="26" t="e">
        <f t="shared" ref="F7:F10" si="0">E7*(1+$I$4)</f>
        <v>#VALUE!</v>
      </c>
    </row>
    <row r="8" spans="2:9" s="41" customFormat="1" ht="36.950000000000003" customHeight="1" x14ac:dyDescent="0.25">
      <c r="B8" s="45" t="s">
        <v>55</v>
      </c>
      <c r="C8" s="3" t="s">
        <v>4</v>
      </c>
      <c r="D8" s="3" t="s">
        <v>3</v>
      </c>
      <c r="E8" s="11">
        <f>'dodávka RPA'!I15</f>
        <v>0</v>
      </c>
      <c r="F8" s="26" t="e">
        <f t="shared" si="0"/>
        <v>#VALUE!</v>
      </c>
    </row>
    <row r="9" spans="2:9" s="41" customFormat="1" ht="36.950000000000003" customHeight="1" x14ac:dyDescent="0.25">
      <c r="B9" s="45" t="s">
        <v>56</v>
      </c>
      <c r="C9" s="3" t="s">
        <v>5</v>
      </c>
      <c r="D9" s="3" t="s">
        <v>3</v>
      </c>
      <c r="E9" s="11">
        <f>'dodávka RPA'!I20</f>
        <v>0</v>
      </c>
      <c r="F9" s="26" t="e">
        <f t="shared" si="0"/>
        <v>#VALUE!</v>
      </c>
    </row>
    <row r="10" spans="2:9" s="41" customFormat="1" ht="36.950000000000003" customHeight="1" thickBot="1" x14ac:dyDescent="0.3">
      <c r="B10" s="46" t="s">
        <v>71</v>
      </c>
      <c r="C10" s="43" t="s">
        <v>6</v>
      </c>
      <c r="D10" s="43" t="s">
        <v>2</v>
      </c>
      <c r="E10" s="42">
        <f>'dodávka RPA'!I25</f>
        <v>0</v>
      </c>
      <c r="F10" s="48" t="e">
        <f t="shared" si="0"/>
        <v>#VALUE!</v>
      </c>
    </row>
    <row r="11" spans="2:9" ht="36.950000000000003" customHeight="1" thickTop="1" thickBot="1" x14ac:dyDescent="0.3">
      <c r="B11" s="66" t="s">
        <v>7</v>
      </c>
      <c r="C11" s="67"/>
      <c r="D11" s="68"/>
      <c r="E11" s="52">
        <f>SUM(E5:E10)</f>
        <v>0</v>
      </c>
      <c r="F11" s="21" t="e">
        <f>SUM(F5:F10)</f>
        <v>#VALUE!</v>
      </c>
    </row>
  </sheetData>
  <sheetProtection algorithmName="SHA-512" hashValue="84vGs5WTYVo+z972GN4eSiGBNsZEcpqsQ1VP0X/PikoKXuruxnNKU37t4/pUEqbrYqSK4F5S7x6Nz+miW3odOA==" saltValue="0dfAJGGTTur0kxPrQqyMYA==" spinCount="100000" sheet="1" objects="1" scenarios="1"/>
  <mergeCells count="3">
    <mergeCell ref="B11:D11"/>
    <mergeCell ref="B2:F2"/>
    <mergeCell ref="B3:F3"/>
  </mergeCells>
  <conditionalFormatting sqref="I4">
    <cfRule type="cellIs" dxfId="0" priority="1" operator="equal">
      <formula>"vybere dodavatel"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4090B537-E656-4BD6-915E-732BF10B40E9}">
          <x14:formula1>
            <xm:f>List4!$A$3:$A$6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5688-BAA5-4238-AD31-E5A2587B87F7}">
  <dimension ref="B1:J11"/>
  <sheetViews>
    <sheetView zoomScale="85" zoomScaleNormal="85" workbookViewId="0">
      <selection activeCell="H9" sqref="H9:I9"/>
    </sheetView>
  </sheetViews>
  <sheetFormatPr defaultColWidth="8.85546875" defaultRowHeight="15" x14ac:dyDescent="0.25"/>
  <cols>
    <col min="1" max="1" width="1.42578125" customWidth="1"/>
    <col min="4" max="4" width="22.140625" bestFit="1" customWidth="1"/>
    <col min="5" max="5" width="45.140625" customWidth="1"/>
    <col min="6" max="6" width="12.42578125" customWidth="1"/>
    <col min="7" max="7" width="12.140625" customWidth="1"/>
    <col min="8" max="8" width="10.42578125" customWidth="1"/>
    <col min="9" max="9" width="16.28515625" customWidth="1"/>
    <col min="10" max="10" width="18.42578125" customWidth="1"/>
  </cols>
  <sheetData>
    <row r="1" spans="2:10" ht="7.5" customHeight="1" thickBot="1" x14ac:dyDescent="0.3"/>
    <row r="2" spans="2:10" ht="45.75" thickBot="1" x14ac:dyDescent="0.3">
      <c r="B2" s="7" t="s">
        <v>0</v>
      </c>
      <c r="C2" s="8" t="s">
        <v>14</v>
      </c>
      <c r="D2" s="8" t="s">
        <v>15</v>
      </c>
      <c r="E2" s="8" t="s">
        <v>16</v>
      </c>
      <c r="F2" s="8" t="s">
        <v>19</v>
      </c>
      <c r="G2" s="8" t="s">
        <v>20</v>
      </c>
      <c r="H2" s="8" t="s">
        <v>21</v>
      </c>
      <c r="I2" s="8" t="s">
        <v>22</v>
      </c>
      <c r="J2" s="9" t="s">
        <v>29</v>
      </c>
    </row>
    <row r="3" spans="2:10" ht="75" x14ac:dyDescent="0.25">
      <c r="B3" s="12">
        <v>1</v>
      </c>
      <c r="C3" s="81" t="s">
        <v>23</v>
      </c>
      <c r="D3" s="13" t="s">
        <v>24</v>
      </c>
      <c r="E3" s="10" t="s">
        <v>25</v>
      </c>
      <c r="F3" s="83" t="s">
        <v>26</v>
      </c>
      <c r="G3" s="56"/>
      <c r="H3" s="57"/>
      <c r="I3" s="14">
        <f>H3*G3</f>
        <v>0</v>
      </c>
      <c r="J3" s="15">
        <f>I3*4</f>
        <v>0</v>
      </c>
    </row>
    <row r="4" spans="2:10" ht="75" customHeight="1" thickBot="1" x14ac:dyDescent="0.3">
      <c r="B4" s="16">
        <v>2</v>
      </c>
      <c r="C4" s="82"/>
      <c r="D4" s="4" t="s">
        <v>27</v>
      </c>
      <c r="E4" s="17" t="s">
        <v>28</v>
      </c>
      <c r="F4" s="84"/>
      <c r="G4" s="58"/>
      <c r="H4" s="59"/>
      <c r="I4" s="18">
        <f>H4*G4</f>
        <v>0</v>
      </c>
      <c r="J4" s="19">
        <f t="shared" ref="J4" si="0">I4*4</f>
        <v>0</v>
      </c>
    </row>
    <row r="5" spans="2:10" ht="15.75" thickBot="1" x14ac:dyDescent="0.3"/>
    <row r="6" spans="2:10" ht="33.75" customHeight="1" thickBot="1" x14ac:dyDescent="0.3">
      <c r="I6" s="31" t="s">
        <v>48</v>
      </c>
      <c r="J6" s="30">
        <f>SUM(J3:J4)</f>
        <v>0</v>
      </c>
    </row>
    <row r="7" spans="2:10" ht="15.75" thickBot="1" x14ac:dyDescent="0.3"/>
    <row r="8" spans="2:10" ht="45.75" thickBot="1" x14ac:dyDescent="0.3">
      <c r="B8" s="7" t="s">
        <v>0</v>
      </c>
      <c r="C8" s="8" t="s">
        <v>14</v>
      </c>
      <c r="D8" s="8" t="s">
        <v>15</v>
      </c>
      <c r="E8" s="8" t="s">
        <v>16</v>
      </c>
      <c r="F8" s="75" t="s">
        <v>77</v>
      </c>
      <c r="G8" s="76"/>
      <c r="H8" s="75" t="s">
        <v>8</v>
      </c>
      <c r="I8" s="76"/>
      <c r="J8" s="9" t="s">
        <v>67</v>
      </c>
    </row>
    <row r="9" spans="2:10" ht="75" customHeight="1" thickBot="1" x14ac:dyDescent="0.3">
      <c r="B9" s="33">
        <v>3</v>
      </c>
      <c r="C9" s="32" t="s">
        <v>65</v>
      </c>
      <c r="D9" s="34" t="s">
        <v>66</v>
      </c>
      <c r="E9" s="32" t="s">
        <v>68</v>
      </c>
      <c r="F9" s="79" t="s">
        <v>78</v>
      </c>
      <c r="G9" s="80"/>
      <c r="H9" s="77"/>
      <c r="I9" s="78"/>
      <c r="J9" s="30">
        <f>H9*4</f>
        <v>0</v>
      </c>
    </row>
    <row r="10" spans="2:10" ht="15.75" thickBot="1" x14ac:dyDescent="0.3"/>
    <row r="11" spans="2:10" ht="33.75" customHeight="1" thickBot="1" x14ac:dyDescent="0.3">
      <c r="I11" s="31" t="s">
        <v>74</v>
      </c>
      <c r="J11" s="30">
        <f>SUM(J9:J9)</f>
        <v>0</v>
      </c>
    </row>
  </sheetData>
  <sheetProtection algorithmName="SHA-512" hashValue="XFIYdnqbcccB4uLiLQ8keMpoiP666zZa61PChEyMUwQKzkPcBWutiBk0Ytl7O68357PVChvuziD0F2CVRlh+ww==" saltValue="XLyJXt+sJg53nwEbwEpsTg==" spinCount="100000" sheet="1" objects="1" scenarios="1"/>
  <mergeCells count="6">
    <mergeCell ref="H8:I8"/>
    <mergeCell ref="H9:I9"/>
    <mergeCell ref="F8:G8"/>
    <mergeCell ref="F9:G9"/>
    <mergeCell ref="C3:C4"/>
    <mergeCell ref="F3:F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96F2-F18A-4019-9271-2A2E003048D0}">
  <dimension ref="B1:I25"/>
  <sheetViews>
    <sheetView topLeftCell="A13" zoomScale="85" zoomScaleNormal="85" workbookViewId="0">
      <selection activeCell="L22" sqref="L22"/>
    </sheetView>
  </sheetViews>
  <sheetFormatPr defaultColWidth="8.85546875" defaultRowHeight="15" x14ac:dyDescent="0.25"/>
  <cols>
    <col min="1" max="1" width="1.42578125" customWidth="1"/>
    <col min="4" max="4" width="45.28515625" bestFit="1" customWidth="1"/>
    <col min="5" max="5" width="45.140625" customWidth="1"/>
    <col min="6" max="6" width="10.85546875" bestFit="1" customWidth="1"/>
    <col min="7" max="7" width="16.42578125" customWidth="1"/>
    <col min="8" max="8" width="11.28515625" customWidth="1"/>
    <col min="9" max="9" width="19.140625" customWidth="1"/>
  </cols>
  <sheetData>
    <row r="1" spans="2:9" ht="7.5" customHeight="1" thickBot="1" x14ac:dyDescent="0.3"/>
    <row r="2" spans="2:9" ht="45.95" customHeight="1" thickBot="1" x14ac:dyDescent="0.3">
      <c r="B2" s="27" t="s">
        <v>0</v>
      </c>
      <c r="C2" s="28" t="s">
        <v>14</v>
      </c>
      <c r="D2" s="28" t="s">
        <v>15</v>
      </c>
      <c r="E2" s="28" t="s">
        <v>16</v>
      </c>
      <c r="F2" s="75" t="s">
        <v>17</v>
      </c>
      <c r="G2" s="76"/>
      <c r="H2" s="28" t="s">
        <v>18</v>
      </c>
      <c r="I2" s="29" t="s">
        <v>47</v>
      </c>
    </row>
    <row r="3" spans="2:9" ht="45.95" customHeight="1" x14ac:dyDescent="0.25">
      <c r="B3" s="23">
        <v>4</v>
      </c>
      <c r="C3" s="87" t="s">
        <v>30</v>
      </c>
      <c r="D3" s="25" t="s">
        <v>31</v>
      </c>
      <c r="E3" s="88" t="s">
        <v>46</v>
      </c>
      <c r="F3" s="95" t="s">
        <v>37</v>
      </c>
      <c r="G3" s="96"/>
      <c r="H3" s="24" t="s">
        <v>38</v>
      </c>
      <c r="I3" s="60"/>
    </row>
    <row r="4" spans="2:9" ht="45.75" customHeight="1" x14ac:dyDescent="0.25">
      <c r="B4" s="20">
        <v>5</v>
      </c>
      <c r="C4" s="88"/>
      <c r="D4" s="3" t="s">
        <v>32</v>
      </c>
      <c r="E4" s="88"/>
      <c r="F4" s="90" t="s">
        <v>39</v>
      </c>
      <c r="G4" s="91"/>
      <c r="H4" s="22" t="s">
        <v>38</v>
      </c>
      <c r="I4" s="61"/>
    </row>
    <row r="5" spans="2:9" ht="45.95" customHeight="1" x14ac:dyDescent="0.25">
      <c r="B5" s="20">
        <v>6</v>
      </c>
      <c r="C5" s="88"/>
      <c r="D5" s="3" t="s">
        <v>33</v>
      </c>
      <c r="E5" s="88"/>
      <c r="F5" s="90" t="s">
        <v>40</v>
      </c>
      <c r="G5" s="91"/>
      <c r="H5" s="22" t="s">
        <v>41</v>
      </c>
      <c r="I5" s="61"/>
    </row>
    <row r="6" spans="2:9" ht="45.95" customHeight="1" x14ac:dyDescent="0.25">
      <c r="B6" s="20">
        <v>7</v>
      </c>
      <c r="C6" s="88"/>
      <c r="D6" s="3" t="s">
        <v>34</v>
      </c>
      <c r="E6" s="88"/>
      <c r="F6" s="90" t="s">
        <v>42</v>
      </c>
      <c r="G6" s="91"/>
      <c r="H6" s="22" t="s">
        <v>43</v>
      </c>
      <c r="I6" s="61"/>
    </row>
    <row r="7" spans="2:9" ht="45.95" customHeight="1" x14ac:dyDescent="0.25">
      <c r="B7" s="20">
        <v>8</v>
      </c>
      <c r="C7" s="88"/>
      <c r="D7" s="3" t="s">
        <v>35</v>
      </c>
      <c r="E7" s="88"/>
      <c r="F7" s="90" t="s">
        <v>44</v>
      </c>
      <c r="G7" s="91"/>
      <c r="H7" s="22" t="s">
        <v>43</v>
      </c>
      <c r="I7" s="61"/>
    </row>
    <row r="8" spans="2:9" ht="45.95" customHeight="1" thickBot="1" x14ac:dyDescent="0.3">
      <c r="B8" s="16">
        <v>9</v>
      </c>
      <c r="C8" s="89"/>
      <c r="D8" s="4" t="s">
        <v>36</v>
      </c>
      <c r="E8" s="89"/>
      <c r="F8" s="92" t="s">
        <v>45</v>
      </c>
      <c r="G8" s="93"/>
      <c r="H8" s="17" t="s">
        <v>38</v>
      </c>
      <c r="I8" s="62"/>
    </row>
    <row r="9" spans="2:9" ht="15.75" thickBot="1" x14ac:dyDescent="0.3"/>
    <row r="10" spans="2:9" s="41" customFormat="1" ht="33.75" customHeight="1" thickBot="1" x14ac:dyDescent="0.3">
      <c r="H10" s="47" t="s">
        <v>59</v>
      </c>
      <c r="I10" s="30">
        <f>SUM(I3:I8)</f>
        <v>0</v>
      </c>
    </row>
    <row r="11" spans="2:9" ht="15.75" thickBot="1" x14ac:dyDescent="0.3"/>
    <row r="12" spans="2:9" ht="45.75" thickBot="1" x14ac:dyDescent="0.3">
      <c r="B12" s="27" t="s">
        <v>0</v>
      </c>
      <c r="C12" s="28" t="s">
        <v>14</v>
      </c>
      <c r="D12" s="28" t="s">
        <v>15</v>
      </c>
      <c r="E12" s="28" t="s">
        <v>16</v>
      </c>
      <c r="F12" s="75"/>
      <c r="G12" s="94"/>
      <c r="H12" s="94"/>
      <c r="I12" s="29" t="s">
        <v>51</v>
      </c>
    </row>
    <row r="13" spans="2:9" ht="90.75" thickBot="1" x14ac:dyDescent="0.3">
      <c r="B13" s="33">
        <v>10</v>
      </c>
      <c r="C13" s="32" t="s">
        <v>4</v>
      </c>
      <c r="D13" s="34" t="s">
        <v>49</v>
      </c>
      <c r="E13" s="32" t="s">
        <v>50</v>
      </c>
      <c r="F13" s="85"/>
      <c r="G13" s="86"/>
      <c r="H13" s="86"/>
      <c r="I13" s="63"/>
    </row>
    <row r="14" spans="2:9" ht="15.75" thickBot="1" x14ac:dyDescent="0.3"/>
    <row r="15" spans="2:9" s="51" customFormat="1" ht="33.75" customHeight="1" thickBot="1" x14ac:dyDescent="0.3">
      <c r="H15" s="47" t="s">
        <v>60</v>
      </c>
      <c r="I15" s="53">
        <f>SUM(I13:I13)</f>
        <v>0</v>
      </c>
    </row>
    <row r="16" spans="2:9" ht="15.75" thickBot="1" x14ac:dyDescent="0.3"/>
    <row r="17" spans="2:9" ht="45.75" thickBot="1" x14ac:dyDescent="0.3">
      <c r="B17" s="27" t="s">
        <v>0</v>
      </c>
      <c r="C17" s="28" t="s">
        <v>14</v>
      </c>
      <c r="D17" s="28" t="s">
        <v>15</v>
      </c>
      <c r="E17" s="28" t="s">
        <v>16</v>
      </c>
      <c r="F17" s="75"/>
      <c r="G17" s="94"/>
      <c r="H17" s="94"/>
      <c r="I17" s="29" t="s">
        <v>51</v>
      </c>
    </row>
    <row r="18" spans="2:9" ht="90.75" customHeight="1" thickBot="1" x14ac:dyDescent="0.3">
      <c r="B18" s="33">
        <v>11</v>
      </c>
      <c r="C18" s="32" t="s">
        <v>5</v>
      </c>
      <c r="D18" s="34" t="s">
        <v>75</v>
      </c>
      <c r="E18" s="32" t="s">
        <v>52</v>
      </c>
      <c r="F18" s="85"/>
      <c r="G18" s="86"/>
      <c r="H18" s="86"/>
      <c r="I18" s="63"/>
    </row>
    <row r="19" spans="2:9" ht="15.75" thickBot="1" x14ac:dyDescent="0.3"/>
    <row r="20" spans="2:9" ht="33.75" customHeight="1" thickBot="1" x14ac:dyDescent="0.3">
      <c r="H20" s="47" t="s">
        <v>61</v>
      </c>
      <c r="I20" s="30">
        <f>SUM(I18:I18)</f>
        <v>0</v>
      </c>
    </row>
    <row r="21" spans="2:9" ht="15.75" thickBot="1" x14ac:dyDescent="0.3"/>
    <row r="22" spans="2:9" ht="45.75" thickBot="1" x14ac:dyDescent="0.3">
      <c r="B22" s="27" t="s">
        <v>0</v>
      </c>
      <c r="C22" s="28" t="s">
        <v>14</v>
      </c>
      <c r="D22" s="28" t="s">
        <v>15</v>
      </c>
      <c r="E22" s="28" t="s">
        <v>16</v>
      </c>
      <c r="F22" s="35" t="s">
        <v>19</v>
      </c>
      <c r="G22" s="35" t="s">
        <v>64</v>
      </c>
      <c r="H22" s="35" t="s">
        <v>63</v>
      </c>
      <c r="I22" s="29" t="s">
        <v>58</v>
      </c>
    </row>
    <row r="23" spans="2:9" ht="90.75" customHeight="1" thickBot="1" x14ac:dyDescent="0.3">
      <c r="B23" s="33">
        <v>12</v>
      </c>
      <c r="C23" s="37" t="s">
        <v>6</v>
      </c>
      <c r="D23" s="34" t="s">
        <v>76</v>
      </c>
      <c r="E23" s="32" t="s">
        <v>69</v>
      </c>
      <c r="F23" s="36" t="s">
        <v>57</v>
      </c>
      <c r="G23" s="64"/>
      <c r="H23" s="55">
        <v>20</v>
      </c>
      <c r="I23" s="30">
        <f>G23*H23</f>
        <v>0</v>
      </c>
    </row>
    <row r="24" spans="2:9" ht="15.75" thickBot="1" x14ac:dyDescent="0.3"/>
    <row r="25" spans="2:9" ht="33.75" customHeight="1" thickBot="1" x14ac:dyDescent="0.3">
      <c r="H25" s="47" t="s">
        <v>62</v>
      </c>
      <c r="I25" s="54">
        <f>SUM(I23:I23)</f>
        <v>0</v>
      </c>
    </row>
  </sheetData>
  <sheetProtection algorithmName="SHA-512" hashValue="r2j0DLPxmv7zBSgcoQegGQ5zXvH3nI3MkSxGi0jdvQVYdZPxZr44upHl1jHLTv3/mHnZfzlKb5qLFOi/1bswdg==" saltValue="UNftlqEBugEVPkaKTkaPxg==" spinCount="100000" sheet="1" objects="1" scenarios="1"/>
  <mergeCells count="13">
    <mergeCell ref="F2:G2"/>
    <mergeCell ref="F3:G3"/>
    <mergeCell ref="F4:G4"/>
    <mergeCell ref="F5:G5"/>
    <mergeCell ref="F6:G6"/>
    <mergeCell ref="F18:H18"/>
    <mergeCell ref="C3:C8"/>
    <mergeCell ref="E3:E8"/>
    <mergeCell ref="F7:G7"/>
    <mergeCell ref="F8:G8"/>
    <mergeCell ref="F12:H12"/>
    <mergeCell ref="F13:H13"/>
    <mergeCell ref="F17:H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2651-7D79-4EAA-AA0C-3E046069F873}">
  <dimension ref="A2:A6"/>
  <sheetViews>
    <sheetView workbookViewId="0">
      <selection activeCell="A3" sqref="A3"/>
    </sheetView>
  </sheetViews>
  <sheetFormatPr defaultColWidth="8.85546875" defaultRowHeight="15" x14ac:dyDescent="0.25"/>
  <cols>
    <col min="1" max="1" width="15.85546875" bestFit="1" customWidth="1"/>
  </cols>
  <sheetData>
    <row r="2" spans="1:1" x14ac:dyDescent="0.25">
      <c r="A2" t="s">
        <v>10</v>
      </c>
    </row>
    <row r="3" spans="1:1" x14ac:dyDescent="0.25">
      <c r="A3" s="5" t="s">
        <v>11</v>
      </c>
    </row>
    <row r="4" spans="1:1" x14ac:dyDescent="0.25">
      <c r="A4" s="6">
        <v>0</v>
      </c>
    </row>
    <row r="5" spans="1:1" x14ac:dyDescent="0.25">
      <c r="A5" s="6">
        <v>0.12</v>
      </c>
    </row>
    <row r="6" spans="1:1" x14ac:dyDescent="0.25">
      <c r="A6" s="6">
        <v>0.21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výsledná cena</vt:lpstr>
      <vt:lpstr>licence a AI</vt:lpstr>
      <vt:lpstr>dodávka RPA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 | URBAN LEGAL</dc:creator>
  <cp:lastModifiedBy>Petr Novotný | URBAN LEGAL</cp:lastModifiedBy>
  <dcterms:created xsi:type="dcterms:W3CDTF">2025-06-09T10:11:47Z</dcterms:created>
  <dcterms:modified xsi:type="dcterms:W3CDTF">2025-06-17T14:55:55Z</dcterms:modified>
</cp:coreProperties>
</file>