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3496" yWindow="45" windowWidth="15480" windowHeight="11640" activeTab="1"/>
  </bookViews>
  <sheets>
    <sheet name="1A- Seznam odběrných míst" sheetId="1" r:id="rId1"/>
    <sheet name="tabulka do krycího listu" sheetId="3" r:id="rId2"/>
    <sheet name="1.B seznam zadavatelů" sheetId="2" r:id="rId3"/>
  </sheets>
  <definedNames/>
  <calcPr calcId="114210"/>
</workbook>
</file>

<file path=xl/sharedStrings.xml><?xml version="1.0" encoding="utf-8"?>
<sst xmlns="http://schemas.openxmlformats.org/spreadsheetml/2006/main" count="1012" uniqueCount="408">
  <si>
    <t/>
  </si>
  <si>
    <t>IČ</t>
  </si>
  <si>
    <t>Místo spotřeby</t>
  </si>
  <si>
    <t>EAN/EIC</t>
  </si>
  <si>
    <t>FOM: Fáze</t>
  </si>
  <si>
    <t>FOM: Jistič\Statist.skup.:Částka</t>
  </si>
  <si>
    <t>Činná spotřeba VT</t>
  </si>
  <si>
    <t>Činná spotřeba NT</t>
  </si>
  <si>
    <t>00295841</t>
  </si>
  <si>
    <t>Město Žďár nad Sázavou</t>
  </si>
  <si>
    <t>3100053861</t>
  </si>
  <si>
    <t>859182400200259265</t>
  </si>
  <si>
    <t xml:space="preserve">    3.000</t>
  </si>
  <si>
    <t xml:space="preserve">   25.000</t>
  </si>
  <si>
    <t>3100053896</t>
  </si>
  <si>
    <t>859182400200259623</t>
  </si>
  <si>
    <t xml:space="preserve">   16.000</t>
  </si>
  <si>
    <t>3100056477</t>
  </si>
  <si>
    <t>859182400200280979</t>
  </si>
  <si>
    <t xml:space="preserve">    1.000</t>
  </si>
  <si>
    <t>3100056869</t>
  </si>
  <si>
    <t>859182400200284175</t>
  </si>
  <si>
    <t xml:space="preserve">   50.000</t>
  </si>
  <si>
    <t>3100056881</t>
  </si>
  <si>
    <t>859182400200284298</t>
  </si>
  <si>
    <t>3100056919</t>
  </si>
  <si>
    <t>859182400200284588</t>
  </si>
  <si>
    <t>3100056930</t>
  </si>
  <si>
    <t>859182400200284670</t>
  </si>
  <si>
    <t>3100056943</t>
  </si>
  <si>
    <t>859182400200284793</t>
  </si>
  <si>
    <t xml:space="preserve">  200.000</t>
  </si>
  <si>
    <t xml:space="preserve">  125.000</t>
  </si>
  <si>
    <t xml:space="preserve">   63.000</t>
  </si>
  <si>
    <t>3100057126</t>
  </si>
  <si>
    <t>859182400200286551</t>
  </si>
  <si>
    <t>3100057189</t>
  </si>
  <si>
    <t>859182400200286872</t>
  </si>
  <si>
    <t>3100058508</t>
  </si>
  <si>
    <t>859182400200297090</t>
  </si>
  <si>
    <t xml:space="preserve">  145.000</t>
  </si>
  <si>
    <t>3100058624</t>
  </si>
  <si>
    <t>859182400200297977</t>
  </si>
  <si>
    <t xml:space="preserve">   32.000</t>
  </si>
  <si>
    <t>3100058681</t>
  </si>
  <si>
    <t>859182400200298486</t>
  </si>
  <si>
    <t>3100058700</t>
  </si>
  <si>
    <t>859182400200298707</t>
  </si>
  <si>
    <t>3100060096</t>
  </si>
  <si>
    <t>859182400200310188</t>
  </si>
  <si>
    <t>3100060136</t>
  </si>
  <si>
    <t>859182400200310522</t>
  </si>
  <si>
    <t>3100060237</t>
  </si>
  <si>
    <t>859182400200311321</t>
  </si>
  <si>
    <t>3100060558</t>
  </si>
  <si>
    <t>859182400200313769</t>
  </si>
  <si>
    <t>3100060761</t>
  </si>
  <si>
    <t>859182400200315565</t>
  </si>
  <si>
    <t xml:space="preserve">   10.000</t>
  </si>
  <si>
    <t>3100061146</t>
  </si>
  <si>
    <t>859182400200316708</t>
  </si>
  <si>
    <t>3100062339</t>
  </si>
  <si>
    <t>859182400200325397</t>
  </si>
  <si>
    <t>3100066127</t>
  </si>
  <si>
    <t>859182400200359170</t>
  </si>
  <si>
    <t>3100066383</t>
  </si>
  <si>
    <t>859182400200361289</t>
  </si>
  <si>
    <t>3100066582</t>
  </si>
  <si>
    <t>859182400200363061</t>
  </si>
  <si>
    <t xml:space="preserve">   21.000</t>
  </si>
  <si>
    <t>3100066826</t>
  </si>
  <si>
    <t>859182400200365423</t>
  </si>
  <si>
    <t xml:space="preserve">   80.000</t>
  </si>
  <si>
    <t>3100066940</t>
  </si>
  <si>
    <t>859182400200366703</t>
  </si>
  <si>
    <t xml:space="preserve">   40.000</t>
  </si>
  <si>
    <t>3100066950</t>
  </si>
  <si>
    <t>859182400200366789</t>
  </si>
  <si>
    <t>3100066960</t>
  </si>
  <si>
    <t>859182400200366932</t>
  </si>
  <si>
    <t>3100066970</t>
  </si>
  <si>
    <t>859182400200367045</t>
  </si>
  <si>
    <t>3100066981</t>
  </si>
  <si>
    <t>859182400200367151</t>
  </si>
  <si>
    <t>3100067355</t>
  </si>
  <si>
    <t>859182400200370724</t>
  </si>
  <si>
    <t xml:space="preserve">   44.000</t>
  </si>
  <si>
    <t>3100072270</t>
  </si>
  <si>
    <t>859182400200411410</t>
  </si>
  <si>
    <t>3100072280</t>
  </si>
  <si>
    <t>859182400200411519</t>
  </si>
  <si>
    <t xml:space="preserve">   20.000</t>
  </si>
  <si>
    <t>3100072346</t>
  </si>
  <si>
    <t>859182400200412387</t>
  </si>
  <si>
    <t>3100072357</t>
  </si>
  <si>
    <t>859182400200412479</t>
  </si>
  <si>
    <t>3100072426</t>
  </si>
  <si>
    <t>859182400200413292</t>
  </si>
  <si>
    <t>3100072448</t>
  </si>
  <si>
    <t>859182400200413421</t>
  </si>
  <si>
    <t>3100072492</t>
  </si>
  <si>
    <t>859182400200413902</t>
  </si>
  <si>
    <t>3100072544</t>
  </si>
  <si>
    <t>859182400200414435</t>
  </si>
  <si>
    <t>3100073575</t>
  </si>
  <si>
    <t>859182400200427145</t>
  </si>
  <si>
    <t xml:space="preserve">   18.000</t>
  </si>
  <si>
    <t>3100081263</t>
  </si>
  <si>
    <t>859182400200511028</t>
  </si>
  <si>
    <t>3100083288</t>
  </si>
  <si>
    <t>859182400200535468</t>
  </si>
  <si>
    <t>3100085838</t>
  </si>
  <si>
    <t>859182400200566820</t>
  </si>
  <si>
    <t>3100085848</t>
  </si>
  <si>
    <t>859182400200566868</t>
  </si>
  <si>
    <t>3100085856</t>
  </si>
  <si>
    <t>859182400200566967</t>
  </si>
  <si>
    <t>3100086326</t>
  </si>
  <si>
    <t>859182400200572548</t>
  </si>
  <si>
    <t>3100087426</t>
  </si>
  <si>
    <t>859182400200586095</t>
  </si>
  <si>
    <t xml:space="preserve">  250.000</t>
  </si>
  <si>
    <t>3100087864</t>
  </si>
  <si>
    <t>859182400200591044</t>
  </si>
  <si>
    <t>3100089504</t>
  </si>
  <si>
    <t>859182400200612558</t>
  </si>
  <si>
    <t>3100089514</t>
  </si>
  <si>
    <t>859182400200612763</t>
  </si>
  <si>
    <t>3100089524</t>
  </si>
  <si>
    <t>859182400200612855</t>
  </si>
  <si>
    <t xml:space="preserve">  100.000</t>
  </si>
  <si>
    <t>3100089532</t>
  </si>
  <si>
    <t>859182400200612961</t>
  </si>
  <si>
    <t>3100089572</t>
  </si>
  <si>
    <t>859182400200613401</t>
  </si>
  <si>
    <t>3100089598</t>
  </si>
  <si>
    <t>859182400200613760</t>
  </si>
  <si>
    <t>3100089609</t>
  </si>
  <si>
    <t>859182400200613876</t>
  </si>
  <si>
    <t xml:space="preserve">   75.000</t>
  </si>
  <si>
    <t>3100089618</t>
  </si>
  <si>
    <t>859182400200613982</t>
  </si>
  <si>
    <t>3100089626</t>
  </si>
  <si>
    <t>859182400200614057</t>
  </si>
  <si>
    <t>3100089635</t>
  </si>
  <si>
    <t>859182400200614248</t>
  </si>
  <si>
    <t>3100089644</t>
  </si>
  <si>
    <t>859182400200614323</t>
  </si>
  <si>
    <t>3100089653</t>
  </si>
  <si>
    <t>859182400200614415</t>
  </si>
  <si>
    <t>3100089662</t>
  </si>
  <si>
    <t>859182400200614576</t>
  </si>
  <si>
    <t>3100089670</t>
  </si>
  <si>
    <t>859182400200614668</t>
  </si>
  <si>
    <t>3100089679</t>
  </si>
  <si>
    <t>859182400200614842</t>
  </si>
  <si>
    <t>3100089687</t>
  </si>
  <si>
    <t>859182400200614859</t>
  </si>
  <si>
    <t>3100089702</t>
  </si>
  <si>
    <t>859182400200615139</t>
  </si>
  <si>
    <t>3100089712</t>
  </si>
  <si>
    <t>859182400200615207</t>
  </si>
  <si>
    <t>3100089721</t>
  </si>
  <si>
    <t>859182400200615382</t>
  </si>
  <si>
    <t>3100089731</t>
  </si>
  <si>
    <t>859182400200615504</t>
  </si>
  <si>
    <t>3100089739</t>
  </si>
  <si>
    <t>859182400200615733</t>
  </si>
  <si>
    <t xml:space="preserve">   60.000</t>
  </si>
  <si>
    <t>3100089748</t>
  </si>
  <si>
    <t>859182400200615801</t>
  </si>
  <si>
    <t>3100089760</t>
  </si>
  <si>
    <t>859182400200615993</t>
  </si>
  <si>
    <t>3100089769</t>
  </si>
  <si>
    <t>859182400200616075</t>
  </si>
  <si>
    <t>3100089778</t>
  </si>
  <si>
    <t>859182400200616150</t>
  </si>
  <si>
    <t>3100089785</t>
  </si>
  <si>
    <t>859182400200616273</t>
  </si>
  <si>
    <t>3100089796</t>
  </si>
  <si>
    <t>859182400200616402</t>
  </si>
  <si>
    <t>3100089805</t>
  </si>
  <si>
    <t>859182400200616594</t>
  </si>
  <si>
    <t>3100089811</t>
  </si>
  <si>
    <t>859182400200616600</t>
  </si>
  <si>
    <t>3100089823</t>
  </si>
  <si>
    <t>859182400200616785</t>
  </si>
  <si>
    <t>3100089834</t>
  </si>
  <si>
    <t>859182400200616877</t>
  </si>
  <si>
    <t>3100089845</t>
  </si>
  <si>
    <t>859182400200617041</t>
  </si>
  <si>
    <t>3100089855</t>
  </si>
  <si>
    <t>859182400200617218</t>
  </si>
  <si>
    <t>3100089866</t>
  </si>
  <si>
    <t>859182400200617324</t>
  </si>
  <si>
    <t>3100091134</t>
  </si>
  <si>
    <t>859182400200636318</t>
  </si>
  <si>
    <t>3100092124</t>
  </si>
  <si>
    <t>859182400200650512</t>
  </si>
  <si>
    <t>3100092131</t>
  </si>
  <si>
    <t>859182400200650673</t>
  </si>
  <si>
    <t>3100093013</t>
  </si>
  <si>
    <t>859182400200663734</t>
  </si>
  <si>
    <t>3100098533</t>
  </si>
  <si>
    <t>859182400200755552</t>
  </si>
  <si>
    <t>3100100839</t>
  </si>
  <si>
    <t>3100101936</t>
  </si>
  <si>
    <t>859182400200805103</t>
  </si>
  <si>
    <t>3100104444</t>
  </si>
  <si>
    <t>859182400200840982</t>
  </si>
  <si>
    <t>3100104461</t>
  </si>
  <si>
    <t>3100106914</t>
  </si>
  <si>
    <t>3100106923</t>
  </si>
  <si>
    <t>3100106932</t>
  </si>
  <si>
    <t>3100106940</t>
  </si>
  <si>
    <t>3100112125</t>
  </si>
  <si>
    <t>3100134197</t>
  </si>
  <si>
    <t>3100134531</t>
  </si>
  <si>
    <t>3100134532</t>
  </si>
  <si>
    <t>3100845003</t>
  </si>
  <si>
    <t>859182400201515933</t>
  </si>
  <si>
    <t>3100851927</t>
  </si>
  <si>
    <t>3101036446</t>
  </si>
  <si>
    <t>859182400201421289</t>
  </si>
  <si>
    <t>3101060840</t>
  </si>
  <si>
    <t>859182400210485579</t>
  </si>
  <si>
    <t>3101065469</t>
  </si>
  <si>
    <t>3600009795</t>
  </si>
  <si>
    <t>859182400210616959</t>
  </si>
  <si>
    <t>3600016070</t>
  </si>
  <si>
    <t>3600023019</t>
  </si>
  <si>
    <t>859182400210705219</t>
  </si>
  <si>
    <t>3600027278</t>
  </si>
  <si>
    <t>859182400210734127</t>
  </si>
  <si>
    <t>3600064797</t>
  </si>
  <si>
    <t>48897426</t>
  </si>
  <si>
    <t>Základní škola Žďár nad Sázavou,</t>
  </si>
  <si>
    <t>3100059019</t>
  </si>
  <si>
    <t>859182400200301063</t>
  </si>
  <si>
    <t xml:space="preserve">  160.000</t>
  </si>
  <si>
    <t>3100059080</t>
  </si>
  <si>
    <t>859182400200301643</t>
  </si>
  <si>
    <t>48899119</t>
  </si>
  <si>
    <t>Poliklinika Žďár nad Sázavou</t>
  </si>
  <si>
    <t>3100087003</t>
  </si>
  <si>
    <t>859182400200580789</t>
  </si>
  <si>
    <t>3100096259</t>
  </si>
  <si>
    <t>859182400200718731</t>
  </si>
  <si>
    <t>65759800</t>
  </si>
  <si>
    <t>SPORTIS, příspěvková organizace</t>
  </si>
  <si>
    <t>3100057496</t>
  </si>
  <si>
    <t>859182400200289194</t>
  </si>
  <si>
    <t>3100084918</t>
  </si>
  <si>
    <t>859182400200555725</t>
  </si>
  <si>
    <t>3100090720</t>
  </si>
  <si>
    <t>859182400200630064</t>
  </si>
  <si>
    <t xml:space="preserve">  120.000</t>
  </si>
  <si>
    <t>71196234</t>
  </si>
  <si>
    <t>Základní škola Žďár nad Sázavou</t>
  </si>
  <si>
    <t>3100074488</t>
  </si>
  <si>
    <t>859182400200437861</t>
  </si>
  <si>
    <t xml:space="preserve">  315.000</t>
  </si>
  <si>
    <t>00093050</t>
  </si>
  <si>
    <t>Knihovna M. J. Sychry,</t>
  </si>
  <si>
    <t>3100057331</t>
  </si>
  <si>
    <t>859182400200287831</t>
  </si>
  <si>
    <t>43379168</t>
  </si>
  <si>
    <t>Sociální služby města</t>
  </si>
  <si>
    <t>3100058648</t>
  </si>
  <si>
    <t>859182400200298240</t>
  </si>
  <si>
    <t>3100058671</t>
  </si>
  <si>
    <t>859182400200298370</t>
  </si>
  <si>
    <t>3100060126</t>
  </si>
  <si>
    <t>859182400200310423</t>
  </si>
  <si>
    <t>3100061123</t>
  </si>
  <si>
    <t>859182400200316470</t>
  </si>
  <si>
    <t>3100072512</t>
  </si>
  <si>
    <t>859182400200414138</t>
  </si>
  <si>
    <t>3100072523</t>
  </si>
  <si>
    <t>859182400200414237</t>
  </si>
  <si>
    <t>3100085713</t>
  </si>
  <si>
    <t>859182400200565014</t>
  </si>
  <si>
    <t>3100092639</t>
  </si>
  <si>
    <t>859182400200658372</t>
  </si>
  <si>
    <t>3100104929</t>
  </si>
  <si>
    <t>859182400200848469</t>
  </si>
  <si>
    <t>43380123</t>
  </si>
  <si>
    <t>48895229</t>
  </si>
  <si>
    <t>Základní škola</t>
  </si>
  <si>
    <t>3100092904</t>
  </si>
  <si>
    <t>859182400200662010</t>
  </si>
  <si>
    <t xml:space="preserve">  500.000</t>
  </si>
  <si>
    <t>71001565</t>
  </si>
  <si>
    <t>Mateřská škola Žďár nad Sázavou,</t>
  </si>
  <si>
    <t>3100108127</t>
  </si>
  <si>
    <t>859182400200895180</t>
  </si>
  <si>
    <t>3100108134</t>
  </si>
  <si>
    <t>859182400200895340</t>
  </si>
  <si>
    <t>3100108152</t>
  </si>
  <si>
    <t>859182400200895531</t>
  </si>
  <si>
    <t>3100108158</t>
  </si>
  <si>
    <t>859182400200895678</t>
  </si>
  <si>
    <t>3100108166</t>
  </si>
  <si>
    <t>859182400200895845</t>
  </si>
  <si>
    <t>3100108174</t>
  </si>
  <si>
    <t>859182400200895937</t>
  </si>
  <si>
    <t>3.000</t>
  </si>
  <si>
    <t>50.000</t>
  </si>
  <si>
    <t>Kultura Žďár nad Sázavou, Brodská</t>
  </si>
  <si>
    <t>Kultura Žďár nad Sázavou, Libušínská</t>
  </si>
  <si>
    <t>859182400200313141</t>
  </si>
  <si>
    <t>859182400200300912</t>
  </si>
  <si>
    <t>25.000</t>
  </si>
  <si>
    <t>859182400200671425</t>
  </si>
  <si>
    <t>250.000</t>
  </si>
  <si>
    <t>170.000</t>
  </si>
  <si>
    <t>859182400200280870</t>
  </si>
  <si>
    <t>Kultura Žďár nad Sázavou, Dol. Náměstí 73/2</t>
  </si>
  <si>
    <t>ZUŠ Františka Drdly, Doležalovo nám. 4</t>
  </si>
  <si>
    <t>859182400200668937</t>
  </si>
  <si>
    <t>SOUČET za zadavatele 00295841 Město Žďár nad Sázavou</t>
  </si>
  <si>
    <t>SOUČET za zadavatele 65759800 SPORTIS</t>
  </si>
  <si>
    <t>SOUČET za zadavatele 43380123 Základní škola Žďár nad Sázavou</t>
  </si>
  <si>
    <t>SOUČET za zadavatele 71001565 Mateřská škola Žďár nad Sázavou</t>
  </si>
  <si>
    <t>SOUČET za zadavatele 71196234 Základní škola Žďár nad Sázavou</t>
  </si>
  <si>
    <t>SOUČET za zadavatele 48899119 Poliklinika Žďár nad Sázavou</t>
  </si>
  <si>
    <t>SOUČET za zadavatele 48897426 Základní škola Žďár nad Sázavou</t>
  </si>
  <si>
    <t>SOUČET za zadavatele 00093050 Knihovna M.J. Sychry</t>
  </si>
  <si>
    <t>SOUČET za zadavatele 72053682 Kultura Žďár nad Sázavou</t>
  </si>
  <si>
    <t>SOUČET za zadavatele 72052422 ZUŠ Žďár nad Sázavou</t>
  </si>
  <si>
    <t>SOUČTY CELKEM</t>
  </si>
  <si>
    <t>SOUČET za zadavatele 48895229 Základní škola Žďár nad Sázavou</t>
  </si>
  <si>
    <t>Horní 22, Žďár nad Sázavou</t>
  </si>
  <si>
    <t>Havl. náměstí 5, Žďár nad Sázavou</t>
  </si>
  <si>
    <t>Dolní 3, Žďár nad Sázavou</t>
  </si>
  <si>
    <t>Vančurova 14, Žďár nad Sázavou</t>
  </si>
  <si>
    <t>Okružní 23, Žďár nad Sázavou</t>
  </si>
  <si>
    <t>Studentská 4, Žďár nad Sázavou</t>
  </si>
  <si>
    <t>Žižkova 227/1, Žďár nad Sázavou</t>
  </si>
  <si>
    <t>Doležalovo nám. 4, Žďár nad Sázavou</t>
  </si>
  <si>
    <t>Komenského 6, Žďár nad Sázavou</t>
  </si>
  <si>
    <t>Palachova 2189/35, Žďár nad Sázavou</t>
  </si>
  <si>
    <t>Švermova 4, Žďár nad Sázavou</t>
  </si>
  <si>
    <t>Komenského 2, Žďár nad Sázavou</t>
  </si>
  <si>
    <t>SEZNAM ZADAVATELU:</t>
  </si>
  <si>
    <t>CELKOVÁ CENA ZA SILOVOU ENERGII  dle přílohy</t>
  </si>
  <si>
    <t>spotřeba (MWh)</t>
  </si>
  <si>
    <t>cena bez DPH (Kč/MWh)</t>
  </si>
  <si>
    <t xml:space="preserve">Cena za 1MWH pro MO, sazba C 01d, C02d, C03d </t>
  </si>
  <si>
    <t>Cena za 1MWH pro MO, sazba C 25d, 26d   VT</t>
  </si>
  <si>
    <t>Cena za 1MWH pro MO, sazba C 25d, 26d   NT</t>
  </si>
  <si>
    <t>Cena za 1MWH pro MO, sazba C 45d, C55d, C56d   VT</t>
  </si>
  <si>
    <t>Cena za 1MWH pro MO, sazba C 45d, C55d, C56d   NT</t>
  </si>
  <si>
    <t>Cena za 1MWH pro MO, sazba C 62d</t>
  </si>
  <si>
    <t xml:space="preserve">TARIF: C25d, C26d </t>
  </si>
  <si>
    <t>TARIF: C62d</t>
  </si>
  <si>
    <t>SOUČET za tarif  C62d</t>
  </si>
  <si>
    <t>TARIF: C01d, C02d, C03d</t>
  </si>
  <si>
    <t>TARIF: C45d, C55d, C56d</t>
  </si>
  <si>
    <t>SOUČET za tarif  C25d, C26d</t>
  </si>
  <si>
    <t>SOUČET za tarif C45d, C55d, C56d</t>
  </si>
  <si>
    <t>SOUČET za tarif C01d, C02d, C03d</t>
  </si>
  <si>
    <t>859182400200617973</t>
  </si>
  <si>
    <t>859182400200557521</t>
  </si>
  <si>
    <t>00295842</t>
  </si>
  <si>
    <t>63.000</t>
  </si>
  <si>
    <t>3100101405</t>
  </si>
  <si>
    <t>40.000</t>
  </si>
  <si>
    <t xml:space="preserve">  32.000</t>
  </si>
  <si>
    <t>3100919389</t>
  </si>
  <si>
    <t>3101067285</t>
  </si>
  <si>
    <t>Základní škola Žďár nad Sázavou, Švermova</t>
  </si>
  <si>
    <t>859182400200365089</t>
  </si>
  <si>
    <t>125.000</t>
  </si>
  <si>
    <t>859182400200365195</t>
  </si>
  <si>
    <t>SOUČET za zadavatele 43380123 Základní škola Žďár nad Sázavou Švermova</t>
  </si>
  <si>
    <t>859182400210960816</t>
  </si>
  <si>
    <t>859182400211521726</t>
  </si>
  <si>
    <t>859182400200803833</t>
  </si>
  <si>
    <t>859182400200624049</t>
  </si>
  <si>
    <t>859182400200796937</t>
  </si>
  <si>
    <t>859182400205827766</t>
  </si>
  <si>
    <t>859182400202415737</t>
  </si>
  <si>
    <t>859182400207204602</t>
  </si>
  <si>
    <t>859182400210556231</t>
  </si>
  <si>
    <t>859182400211501780</t>
  </si>
  <si>
    <t>859182400211520224</t>
  </si>
  <si>
    <t>859182400211541946</t>
  </si>
  <si>
    <t>859182400211595062</t>
  </si>
  <si>
    <t>859182400211790948</t>
  </si>
  <si>
    <t>859182400212308456</t>
  </si>
  <si>
    <t>859182400212339214</t>
  </si>
  <si>
    <t>859182400200310409</t>
  </si>
  <si>
    <t>859182400211686920</t>
  </si>
  <si>
    <t>859182400200841156</t>
  </si>
  <si>
    <t>859182400200876295</t>
  </si>
  <si>
    <t>859182400200876370</t>
  </si>
  <si>
    <t>859182400200876455</t>
  </si>
  <si>
    <t>859182400200876639</t>
  </si>
  <si>
    <t>859182400200955297</t>
  </si>
  <si>
    <t>859182400201398277</t>
  </si>
  <si>
    <t>859182400201401472</t>
  </si>
  <si>
    <t>859182400201401465</t>
  </si>
  <si>
    <t>859182400210537490</t>
  </si>
  <si>
    <t>859182400210656993</t>
  </si>
  <si>
    <t>859182400210988681</t>
  </si>
  <si>
    <t>859182400200788246</t>
  </si>
  <si>
    <t>859182400202444591</t>
  </si>
</sst>
</file>

<file path=xl/styles.xml><?xml version="1.0" encoding="utf-8"?>
<styleSheet xmlns="http://schemas.openxmlformats.org/spreadsheetml/2006/main">
  <numFmts count="1">
    <numFmt numFmtId="164" formatCode="#,##0.0000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/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medium"/>
      <right style="thin">
        <color indexed="18"/>
      </right>
      <top style="medium"/>
      <bottom style="medium"/>
    </border>
    <border>
      <left style="thin">
        <color indexed="18"/>
      </left>
      <right style="thin">
        <color indexed="18"/>
      </right>
      <top style="medium"/>
      <bottom style="medium"/>
    </border>
    <border>
      <left style="thin">
        <color indexed="18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13" fillId="0" borderId="1" applyNumberFormat="0" applyFill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0" fillId="14" borderId="0" applyNumberFormat="0" applyBorder="0" applyAlignment="0" applyProtection="0"/>
    <xf numFmtId="0" fontId="12" fillId="20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" fillId="21" borderId="0">
      <alignment/>
      <protection/>
    </xf>
    <xf numFmtId="0" fontId="2" fillId="14" borderId="6" applyNumberFormat="0" applyFont="0" applyAlignment="0" applyProtection="0"/>
    <xf numFmtId="0" fontId="18" fillId="0" borderId="7" applyNumberFormat="0" applyFill="0" applyAlignment="0" applyProtection="0"/>
    <xf numFmtId="0" fontId="2" fillId="22" borderId="6" applyNumberFormat="0" applyProtection="0">
      <alignment vertical="center"/>
    </xf>
    <xf numFmtId="0" fontId="22" fillId="22" borderId="6" applyNumberFormat="0" applyProtection="0">
      <alignment vertical="center"/>
    </xf>
    <xf numFmtId="0" fontId="2" fillId="22" borderId="6" applyNumberFormat="0" applyProtection="0">
      <alignment horizontal="left" vertical="center" indent="1"/>
    </xf>
    <xf numFmtId="0" fontId="5" fillId="22" borderId="8" applyNumberFormat="0" applyProtection="0">
      <alignment horizontal="left" vertical="top" indent="1"/>
    </xf>
    <xf numFmtId="0" fontId="2" fillId="23" borderId="6" applyNumberFormat="0" applyProtection="0">
      <alignment horizontal="right" vertical="center"/>
    </xf>
    <xf numFmtId="0" fontId="2" fillId="24" borderId="6" applyNumberFormat="0" applyProtection="0">
      <alignment horizontal="right" vertical="center"/>
    </xf>
    <xf numFmtId="0" fontId="2" fillId="25" borderId="9" applyNumberFormat="0" applyProtection="0">
      <alignment horizontal="right" vertical="center"/>
    </xf>
    <xf numFmtId="0" fontId="2" fillId="26" borderId="6" applyNumberFormat="0" applyProtection="0">
      <alignment horizontal="right" vertical="center"/>
    </xf>
    <xf numFmtId="0" fontId="2" fillId="27" borderId="6" applyNumberFormat="0" applyProtection="0">
      <alignment horizontal="right" vertical="center"/>
    </xf>
    <xf numFmtId="0" fontId="2" fillId="28" borderId="6" applyNumberFormat="0" applyProtection="0">
      <alignment horizontal="right" vertical="center"/>
    </xf>
    <xf numFmtId="0" fontId="2" fillId="29" borderId="6" applyNumberFormat="0" applyProtection="0">
      <alignment horizontal="right" vertical="center"/>
    </xf>
    <xf numFmtId="0" fontId="2" fillId="30" borderId="6" applyNumberFormat="0" applyProtection="0">
      <alignment horizontal="right" vertical="center"/>
    </xf>
    <xf numFmtId="0" fontId="2" fillId="31" borderId="6" applyNumberFormat="0" applyProtection="0">
      <alignment horizontal="right" vertical="center"/>
    </xf>
    <xf numFmtId="0" fontId="2" fillId="32" borderId="9" applyNumberFormat="0" applyProtection="0">
      <alignment horizontal="left" vertical="center" indent="1"/>
    </xf>
    <xf numFmtId="0" fontId="1" fillId="33" borderId="9" applyNumberFormat="0" applyProtection="0">
      <alignment horizontal="left" vertical="center" indent="1"/>
    </xf>
    <xf numFmtId="0" fontId="1" fillId="33" borderId="9" applyNumberFormat="0" applyProtection="0">
      <alignment horizontal="left" vertical="center" indent="1"/>
    </xf>
    <xf numFmtId="0" fontId="2" fillId="34" borderId="6" applyNumberFormat="0" applyProtection="0">
      <alignment horizontal="right" vertical="center"/>
    </xf>
    <xf numFmtId="0" fontId="2" fillId="35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6" borderId="6" applyNumberFormat="0" applyProtection="0">
      <alignment horizontal="left" vertical="center" indent="1"/>
    </xf>
    <xf numFmtId="0" fontId="2" fillId="33" borderId="8" applyNumberFormat="0" applyProtection="0">
      <alignment horizontal="left" vertical="top" indent="1"/>
    </xf>
    <xf numFmtId="0" fontId="2" fillId="37" borderId="6" applyNumberFormat="0" applyProtection="0">
      <alignment horizontal="left" vertical="center" indent="1"/>
    </xf>
    <xf numFmtId="0" fontId="2" fillId="34" borderId="8" applyNumberFormat="0" applyProtection="0">
      <alignment horizontal="left" vertical="top" indent="1"/>
    </xf>
    <xf numFmtId="0" fontId="2" fillId="38" borderId="6" applyNumberFormat="0" applyProtection="0">
      <alignment horizontal="left" vertical="center" indent="1"/>
    </xf>
    <xf numFmtId="0" fontId="2" fillId="38" borderId="8" applyNumberFormat="0" applyProtection="0">
      <alignment horizontal="left" vertical="top" indent="1"/>
    </xf>
    <xf numFmtId="0" fontId="2" fillId="35" borderId="6" applyNumberFormat="0" applyProtection="0">
      <alignment horizontal="left" vertical="center" indent="1"/>
    </xf>
    <xf numFmtId="0" fontId="2" fillId="35" borderId="8" applyNumberFormat="0" applyProtection="0">
      <alignment horizontal="left" vertical="top" indent="1"/>
    </xf>
    <xf numFmtId="0" fontId="2" fillId="39" borderId="6" applyNumberFormat="0" applyProtection="0">
      <alignment horizontal="left" vertical="center" indent="1"/>
    </xf>
    <xf numFmtId="0" fontId="2" fillId="40" borderId="10" applyNumberFormat="0">
      <alignment/>
      <protection locked="0"/>
    </xf>
    <xf numFmtId="0" fontId="3" fillId="33" borderId="11" applyBorder="0">
      <alignment/>
      <protection/>
    </xf>
    <xf numFmtId="0" fontId="4" fillId="41" borderId="8" applyNumberFormat="0" applyProtection="0">
      <alignment vertical="center"/>
    </xf>
    <xf numFmtId="0" fontId="22" fillId="41" borderId="12" applyNumberFormat="0" applyProtection="0">
      <alignment vertical="center"/>
    </xf>
    <xf numFmtId="0" fontId="4" fillId="36" borderId="8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2" fillId="0" borderId="6" applyNumberFormat="0" applyProtection="0">
      <alignment horizontal="right" vertical="center"/>
    </xf>
    <xf numFmtId="0" fontId="22" fillId="40" borderId="6" applyNumberFormat="0" applyProtection="0">
      <alignment horizontal="right" vertical="center"/>
    </xf>
    <xf numFmtId="0" fontId="2" fillId="39" borderId="6" applyNumberFormat="0" applyProtection="0">
      <alignment horizontal="left" vertical="center" indent="1"/>
    </xf>
    <xf numFmtId="0" fontId="4" fillId="34" borderId="8" applyNumberFormat="0" applyProtection="0">
      <alignment horizontal="left" vertical="top" indent="1"/>
    </xf>
    <xf numFmtId="0" fontId="6" fillId="42" borderId="9" applyNumberFormat="0" applyProtection="0">
      <alignment horizontal="left" vertical="center" indent="1"/>
    </xf>
    <xf numFmtId="0" fontId="2" fillId="43" borderId="12">
      <alignment/>
      <protection/>
    </xf>
    <xf numFmtId="0" fontId="7" fillId="4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5" borderId="6" applyNumberFormat="0" applyAlignment="0" applyProtection="0"/>
    <xf numFmtId="0" fontId="11" fillId="44" borderId="6" applyNumberFormat="0" applyAlignment="0" applyProtection="0"/>
    <xf numFmtId="0" fontId="19" fillId="44" borderId="13" applyNumberFormat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8" borderId="0" applyNumberFormat="0" applyBorder="0" applyAlignment="0" applyProtection="0"/>
  </cellStyleXfs>
  <cellXfs count="116">
    <xf numFmtId="0" fontId="0" fillId="0" borderId="0" xfId="0"/>
    <xf numFmtId="0" fontId="13" fillId="0" borderId="0" xfId="0" applyFont="1"/>
    <xf numFmtId="0" fontId="3" fillId="39" borderId="6" xfId="79" applyNumberFormat="1" applyFont="1" applyAlignment="1" quotePrefix="1">
      <alignment horizontal="left" vertical="center" indent="1"/>
    </xf>
    <xf numFmtId="0" fontId="23" fillId="0" borderId="0" xfId="0" applyFont="1"/>
    <xf numFmtId="0" fontId="2" fillId="0" borderId="6" xfId="88" applyNumberFormat="1" applyFont="1" applyFill="1" applyAlignment="1" quotePrefix="1">
      <alignment horizontal="left" vertical="center" indent="1"/>
    </xf>
    <xf numFmtId="0" fontId="3" fillId="0" borderId="6" xfId="88" applyNumberFormat="1" applyFont="1" applyFill="1" applyAlignment="1">
      <alignment horizontal="left" vertical="center" indent="1"/>
    </xf>
    <xf numFmtId="0" fontId="24" fillId="0" borderId="6" xfId="88" applyNumberFormat="1" applyFont="1" applyFill="1" applyAlignment="1">
      <alignment horizontal="left" vertical="center" indent="1"/>
    </xf>
    <xf numFmtId="0" fontId="3" fillId="0" borderId="6" xfId="79" applyNumberFormat="1" applyFont="1" applyFill="1" applyAlignment="1" quotePrefix="1">
      <alignment horizontal="left" vertical="center" indent="1"/>
    </xf>
    <xf numFmtId="0" fontId="3" fillId="0" borderId="14" xfId="79" applyNumberFormat="1" applyFont="1" applyFill="1" applyBorder="1" applyAlignment="1" quotePrefix="1">
      <alignment horizontal="left" vertical="center" indent="1"/>
    </xf>
    <xf numFmtId="0" fontId="3" fillId="39" borderId="15" xfId="79" applyNumberFormat="1" applyFont="1" applyBorder="1" applyAlignment="1" quotePrefix="1">
      <alignment horizontal="left" vertical="center" indent="1"/>
    </xf>
    <xf numFmtId="0" fontId="24" fillId="0" borderId="16" xfId="88" applyNumberFormat="1" applyFont="1" applyFill="1" applyBorder="1" applyAlignment="1">
      <alignment horizontal="left" vertical="center" indent="1"/>
    </xf>
    <xf numFmtId="0" fontId="3" fillId="0" borderId="17" xfId="79" applyNumberFormat="1" applyFont="1" applyFill="1" applyBorder="1" applyAlignment="1" quotePrefix="1">
      <alignment horizontal="left" vertical="center" indent="1"/>
    </xf>
    <xf numFmtId="0" fontId="3" fillId="0" borderId="18" xfId="79" applyNumberFormat="1" applyFont="1" applyFill="1" applyBorder="1" applyAlignment="1" quotePrefix="1">
      <alignment horizontal="left" vertical="center" indent="1"/>
    </xf>
    <xf numFmtId="0" fontId="2" fillId="0" borderId="14" xfId="88" applyNumberFormat="1" applyFont="1" applyFill="1" applyBorder="1" applyAlignment="1" quotePrefix="1">
      <alignment horizontal="left" vertical="center" indent="1"/>
    </xf>
    <xf numFmtId="0" fontId="2" fillId="0" borderId="17" xfId="88" applyNumberFormat="1" applyFont="1" applyFill="1" applyBorder="1" applyAlignment="1" quotePrefix="1">
      <alignment horizontal="left" vertical="center" indent="1"/>
    </xf>
    <xf numFmtId="0" fontId="2" fillId="0" borderId="18" xfId="88" applyNumberFormat="1" applyFont="1" applyFill="1" applyBorder="1" applyAlignment="1" quotePrefix="1">
      <alignment horizontal="left" vertical="center" indent="1"/>
    </xf>
    <xf numFmtId="0" fontId="25" fillId="0" borderId="0" xfId="0" applyFont="1"/>
    <xf numFmtId="0" fontId="26" fillId="0" borderId="0" xfId="0" applyFont="1"/>
    <xf numFmtId="0" fontId="26" fillId="0" borderId="0" xfId="0" applyFont="1" applyFill="1" applyBorder="1"/>
    <xf numFmtId="1" fontId="26" fillId="0" borderId="19" xfId="0" applyNumberFormat="1" applyFont="1" applyFill="1" applyBorder="1"/>
    <xf numFmtId="0" fontId="26" fillId="0" borderId="20" xfId="0" applyFont="1" applyFill="1" applyBorder="1" applyAlignment="1">
      <alignment horizontal="left" vertical="center" indent="1"/>
    </xf>
    <xf numFmtId="0" fontId="26" fillId="0" borderId="21" xfId="0" applyFont="1" applyFill="1" applyBorder="1"/>
    <xf numFmtId="0" fontId="26" fillId="0" borderId="22" xfId="0" applyFont="1" applyFill="1" applyBorder="1"/>
    <xf numFmtId="0" fontId="27" fillId="0" borderId="19" xfId="88" applyNumberFormat="1" applyFont="1" applyFill="1" applyBorder="1" applyAlignment="1" quotePrefix="1">
      <alignment horizontal="left" vertical="center" indent="1"/>
    </xf>
    <xf numFmtId="0" fontId="27" fillId="0" borderId="20" xfId="88" applyNumberFormat="1" applyFont="1" applyFill="1" applyBorder="1" applyAlignment="1" quotePrefix="1">
      <alignment horizontal="left" vertical="center" indent="1"/>
    </xf>
    <xf numFmtId="0" fontId="26" fillId="0" borderId="19" xfId="0" applyFont="1" applyFill="1" applyBorder="1"/>
    <xf numFmtId="0" fontId="27" fillId="0" borderId="21" xfId="88" applyNumberFormat="1" applyFont="1" applyFill="1" applyBorder="1" applyAlignment="1" quotePrefix="1">
      <alignment horizontal="left" vertical="center" indent="1"/>
    </xf>
    <xf numFmtId="164" fontId="3" fillId="39" borderId="6" xfId="88" applyNumberFormat="1" applyFont="1" applyAlignment="1" quotePrefix="1">
      <alignment horizontal="left" vertical="center" indent="1"/>
    </xf>
    <xf numFmtId="164" fontId="13" fillId="0" borderId="0" xfId="0" applyNumberFormat="1" applyFont="1"/>
    <xf numFmtId="164" fontId="3" fillId="0" borderId="6" xfId="88" applyNumberFormat="1" applyFont="1" applyFill="1" applyAlignment="1" quotePrefix="1">
      <alignment horizontal="left" vertical="center" indent="1"/>
    </xf>
    <xf numFmtId="164" fontId="0" fillId="0" borderId="0" xfId="0" applyNumberFormat="1"/>
    <xf numFmtId="164" fontId="3" fillId="0" borderId="6" xfId="86" applyNumberFormat="1" applyFont="1" applyFill="1" applyAlignment="1">
      <alignment horizontal="right" vertical="center"/>
    </xf>
    <xf numFmtId="164" fontId="3" fillId="0" borderId="6" xfId="86" applyNumberFormat="1" applyFont="1" applyAlignment="1">
      <alignment horizontal="right" vertical="center"/>
    </xf>
    <xf numFmtId="164" fontId="24" fillId="0" borderId="6" xfId="86" applyNumberFormat="1" applyFont="1" applyAlignment="1">
      <alignment horizontal="right" vertical="center"/>
    </xf>
    <xf numFmtId="164" fontId="2" fillId="0" borderId="6" xfId="86" applyNumberFormat="1" applyFont="1" applyAlignment="1">
      <alignment horizontal="right" vertical="center"/>
    </xf>
    <xf numFmtId="164" fontId="2" fillId="0" borderId="6" xfId="86" applyNumberFormat="1" applyFont="1" applyFill="1" applyAlignment="1">
      <alignment horizontal="right" vertical="center"/>
    </xf>
    <xf numFmtId="0" fontId="28" fillId="0" borderId="23" xfId="0" applyFont="1" applyBorder="1"/>
    <xf numFmtId="0" fontId="29" fillId="0" borderId="24" xfId="0" applyFont="1" applyBorder="1"/>
    <xf numFmtId="0" fontId="29" fillId="0" borderId="12" xfId="0" applyFont="1" applyBorder="1"/>
    <xf numFmtId="0" fontId="28" fillId="0" borderId="24" xfId="0" applyFont="1" applyBorder="1" applyAlignment="1">
      <alignment horizontal="center"/>
    </xf>
    <xf numFmtId="164" fontId="28" fillId="0" borderId="6" xfId="88" applyNumberFormat="1" applyFont="1" applyFill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3" fillId="39" borderId="6" xfId="79" applyNumberFormat="1" applyFont="1" applyAlignment="1" quotePrefix="1">
      <alignment horizontal="left" vertical="center" wrapText="1" indent="1"/>
    </xf>
    <xf numFmtId="164" fontId="31" fillId="0" borderId="0" xfId="0" applyNumberFormat="1" applyFont="1"/>
    <xf numFmtId="0" fontId="31" fillId="0" borderId="0" xfId="0" applyFont="1"/>
    <xf numFmtId="0" fontId="3" fillId="0" borderId="15" xfId="88" applyNumberFormat="1" applyFont="1" applyFill="1" applyBorder="1" applyAlignment="1">
      <alignment horizontal="left" vertical="center" indent="1"/>
    </xf>
    <xf numFmtId="164" fontId="3" fillId="0" borderId="15" xfId="86" applyNumberFormat="1" applyFont="1" applyFill="1" applyBorder="1" applyAlignment="1">
      <alignment horizontal="right" vertical="center"/>
    </xf>
    <xf numFmtId="0" fontId="24" fillId="0" borderId="25" xfId="88" applyNumberFormat="1" applyFont="1" applyFill="1" applyBorder="1" applyAlignment="1">
      <alignment horizontal="left" vertical="center" indent="1"/>
    </xf>
    <xf numFmtId="164" fontId="3" fillId="0" borderId="0" xfId="86" applyNumberFormat="1" applyFont="1" applyFill="1" applyBorder="1" applyAlignment="1">
      <alignment horizontal="right" vertical="center"/>
    </xf>
    <xf numFmtId="0" fontId="32" fillId="0" borderId="0" xfId="88" applyNumberFormat="1" applyFont="1" applyFill="1" applyBorder="1" applyAlignment="1">
      <alignment horizontal="left" vertical="center" indent="1"/>
    </xf>
    <xf numFmtId="0" fontId="2" fillId="49" borderId="25" xfId="88" applyNumberFormat="1" applyFont="1" applyFill="1" applyBorder="1" applyAlignment="1" quotePrefix="1">
      <alignment horizontal="left" vertical="center" indent="1"/>
    </xf>
    <xf numFmtId="0" fontId="2" fillId="49" borderId="6" xfId="88" applyNumberFormat="1" applyFont="1" applyFill="1" applyAlignment="1" quotePrefix="1">
      <alignment horizontal="left" vertical="center" indent="1"/>
    </xf>
    <xf numFmtId="164" fontId="2" fillId="49" borderId="6" xfId="86" applyNumberFormat="1" applyFont="1" applyFill="1" applyAlignment="1">
      <alignment horizontal="right" vertical="center"/>
    </xf>
    <xf numFmtId="0" fontId="2" fillId="49" borderId="6" xfId="88" applyNumberFormat="1" applyFont="1" applyFill="1" applyAlignment="1" quotePrefix="1">
      <alignment horizontal="left" vertical="center" indent="1"/>
    </xf>
    <xf numFmtId="164" fontId="2" fillId="49" borderId="6" xfId="86" applyNumberFormat="1" applyFont="1" applyFill="1" applyAlignment="1">
      <alignment horizontal="right" vertical="center"/>
    </xf>
    <xf numFmtId="0" fontId="2" fillId="49" borderId="6" xfId="88" applyNumberFormat="1" applyFont="1" applyFill="1" applyAlignment="1">
      <alignment horizontal="left" vertical="center" indent="1"/>
    </xf>
    <xf numFmtId="49" fontId="2" fillId="49" borderId="6" xfId="88" applyNumberFormat="1" applyFont="1" applyFill="1" applyAlignment="1">
      <alignment horizontal="left" vertical="center" indent="1"/>
    </xf>
    <xf numFmtId="0" fontId="2" fillId="49" borderId="6" xfId="88" applyNumberFormat="1" applyFont="1" applyFill="1" applyAlignment="1">
      <alignment horizontal="center" vertical="center"/>
    </xf>
    <xf numFmtId="0" fontId="2" fillId="49" borderId="6" xfId="88" applyNumberFormat="1" applyFont="1" applyFill="1" applyAlignment="1">
      <alignment horizontal="left" vertical="center" indent="1"/>
    </xf>
    <xf numFmtId="49" fontId="2" fillId="49" borderId="6" xfId="88" applyNumberFormat="1" applyFont="1" applyFill="1" applyAlignment="1">
      <alignment horizontal="left" vertical="center" indent="1"/>
    </xf>
    <xf numFmtId="0" fontId="30" fillId="49" borderId="12" xfId="0" applyFont="1" applyFill="1" applyBorder="1"/>
    <xf numFmtId="0" fontId="2" fillId="49" borderId="12" xfId="0" applyFont="1" applyFill="1" applyBorder="1" applyAlignment="1">
      <alignment horizontal="left" vertical="center" indent="1"/>
    </xf>
    <xf numFmtId="49" fontId="2" fillId="49" borderId="12" xfId="0" applyNumberFormat="1" applyFont="1" applyFill="1" applyBorder="1" applyAlignment="1">
      <alignment horizontal="left" vertical="center" indent="1"/>
    </xf>
    <xf numFmtId="0" fontId="2" fillId="49" borderId="12" xfId="0" applyFont="1" applyFill="1" applyBorder="1" applyAlignment="1">
      <alignment horizontal="left" vertical="center" indent="2"/>
    </xf>
    <xf numFmtId="164" fontId="2" fillId="49" borderId="12" xfId="0" applyNumberFormat="1" applyFont="1" applyFill="1" applyBorder="1" applyAlignment="1">
      <alignment horizontal="right" vertical="center"/>
    </xf>
    <xf numFmtId="0" fontId="33" fillId="0" borderId="0" xfId="0" applyFont="1"/>
    <xf numFmtId="0" fontId="3" fillId="49" borderId="12" xfId="88" applyNumberFormat="1" applyFont="1" applyFill="1" applyBorder="1" applyAlignment="1">
      <alignment horizontal="left" vertical="center" indent="1"/>
    </xf>
    <xf numFmtId="0" fontId="29" fillId="49" borderId="12" xfId="0" applyFont="1" applyFill="1" applyBorder="1"/>
    <xf numFmtId="0" fontId="29" fillId="49" borderId="12" xfId="0" applyFont="1" applyFill="1" applyBorder="1" applyAlignment="1">
      <alignment horizontal="center"/>
    </xf>
    <xf numFmtId="49" fontId="33" fillId="49" borderId="12" xfId="0" applyNumberFormat="1" applyFont="1" applyFill="1" applyBorder="1"/>
    <xf numFmtId="0" fontId="33" fillId="49" borderId="12" xfId="0" applyFont="1" applyFill="1" applyBorder="1"/>
    <xf numFmtId="164" fontId="3" fillId="49" borderId="12" xfId="86" applyNumberFormat="1" applyFont="1" applyFill="1" applyBorder="1" applyAlignment="1">
      <alignment horizontal="right" vertical="center"/>
    </xf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49" fontId="34" fillId="0" borderId="0" xfId="0" applyNumberFormat="1" applyFont="1" applyBorder="1"/>
    <xf numFmtId="0" fontId="33" fillId="0" borderId="0" xfId="0" applyFont="1" applyBorder="1"/>
    <xf numFmtId="0" fontId="2" fillId="26" borderId="25" xfId="88" applyNumberFormat="1" applyFont="1" applyFill="1" applyBorder="1" applyAlignment="1" quotePrefix="1">
      <alignment horizontal="left" vertical="center" indent="1"/>
    </xf>
    <xf numFmtId="0" fontId="2" fillId="26" borderId="6" xfId="88" applyNumberFormat="1" applyFont="1" applyFill="1" applyAlignment="1" quotePrefix="1">
      <alignment horizontal="left" vertical="center" indent="1"/>
    </xf>
    <xf numFmtId="164" fontId="2" fillId="26" borderId="6" xfId="86" applyNumberFormat="1" applyFont="1" applyFill="1" applyAlignment="1">
      <alignment horizontal="right" vertical="center"/>
    </xf>
    <xf numFmtId="49" fontId="2" fillId="26" borderId="6" xfId="88" applyNumberFormat="1" applyFont="1" applyFill="1" applyAlignment="1">
      <alignment horizontal="left" vertical="center" indent="1"/>
    </xf>
    <xf numFmtId="0" fontId="2" fillId="26" borderId="6" xfId="88" applyNumberFormat="1" applyFont="1" applyFill="1" applyAlignment="1">
      <alignment horizontal="left" vertical="center" indent="1"/>
    </xf>
    <xf numFmtId="0" fontId="30" fillId="26" borderId="12" xfId="0" applyFont="1" applyFill="1" applyBorder="1"/>
    <xf numFmtId="0" fontId="2" fillId="26" borderId="12" xfId="0" applyFont="1" applyFill="1" applyBorder="1" applyAlignment="1">
      <alignment horizontal="left" vertical="center" indent="1"/>
    </xf>
    <xf numFmtId="49" fontId="2" fillId="26" borderId="12" xfId="0" applyNumberFormat="1" applyFont="1" applyFill="1" applyBorder="1" applyAlignment="1">
      <alignment horizontal="left" vertical="center" indent="1"/>
    </xf>
    <xf numFmtId="0" fontId="2" fillId="26" borderId="12" xfId="0" applyFont="1" applyFill="1" applyBorder="1" applyAlignment="1">
      <alignment horizontal="left" vertical="center" indent="2"/>
    </xf>
    <xf numFmtId="164" fontId="2" fillId="26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indent="1"/>
    </xf>
    <xf numFmtId="49" fontId="2" fillId="0" borderId="12" xfId="0" applyNumberFormat="1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2"/>
    </xf>
    <xf numFmtId="164" fontId="3" fillId="0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2"/>
    </xf>
    <xf numFmtId="164" fontId="3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33" fillId="0" borderId="0" xfId="0" applyNumberFormat="1" applyFont="1"/>
    <xf numFmtId="0" fontId="2" fillId="50" borderId="25" xfId="88" applyNumberFormat="1" applyFont="1" applyFill="1" applyBorder="1" applyAlignment="1" quotePrefix="1">
      <alignment horizontal="left" vertical="center" indent="1"/>
    </xf>
    <xf numFmtId="0" fontId="2" fillId="50" borderId="6" xfId="88" applyNumberFormat="1" applyFont="1" applyFill="1" applyAlignment="1" quotePrefix="1">
      <alignment horizontal="left" vertical="center" indent="1"/>
    </xf>
    <xf numFmtId="164" fontId="2" fillId="50" borderId="6" xfId="86" applyNumberFormat="1" applyFont="1" applyFill="1" applyAlignment="1">
      <alignment horizontal="right" vertical="center"/>
    </xf>
    <xf numFmtId="49" fontId="2" fillId="50" borderId="6" xfId="88" applyNumberFormat="1" applyFont="1" applyFill="1" applyAlignment="1">
      <alignment horizontal="left" vertical="center" indent="1"/>
    </xf>
    <xf numFmtId="0" fontId="33" fillId="0" borderId="26" xfId="0" applyFont="1" applyBorder="1"/>
    <xf numFmtId="0" fontId="33" fillId="0" borderId="27" xfId="0" applyFont="1" applyBorder="1"/>
    <xf numFmtId="0" fontId="2" fillId="35" borderId="25" xfId="88" applyNumberFormat="1" applyFont="1" applyFill="1" applyBorder="1" applyAlignment="1" quotePrefix="1">
      <alignment horizontal="left" vertical="center" indent="1"/>
    </xf>
    <xf numFmtId="0" fontId="2" fillId="35" borderId="6" xfId="88" applyNumberFormat="1" applyFont="1" applyFill="1" applyAlignment="1" quotePrefix="1">
      <alignment horizontal="left" vertical="center" indent="1"/>
    </xf>
    <xf numFmtId="164" fontId="2" fillId="35" borderId="6" xfId="86" applyNumberFormat="1" applyFont="1" applyFill="1" applyAlignment="1">
      <alignment horizontal="right" vertical="center"/>
    </xf>
    <xf numFmtId="164" fontId="35" fillId="0" borderId="0" xfId="0" applyNumberFormat="1" applyFont="1"/>
    <xf numFmtId="0" fontId="30" fillId="0" borderId="0" xfId="0" applyFont="1"/>
    <xf numFmtId="0" fontId="36" fillId="0" borderId="0" xfId="0" applyFont="1"/>
    <xf numFmtId="164" fontId="24" fillId="0" borderId="25" xfId="88" applyNumberFormat="1" applyFont="1" applyFill="1" applyBorder="1" applyAlignment="1">
      <alignment horizontal="right" vertical="center" indent="1"/>
    </xf>
    <xf numFmtId="164" fontId="24" fillId="0" borderId="6" xfId="88" applyNumberFormat="1" applyFont="1" applyFill="1" applyAlignment="1">
      <alignment horizontal="right" vertical="center" indent="1"/>
    </xf>
    <xf numFmtId="164" fontId="33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30" fillId="0" borderId="0" xfId="0" applyNumberFormat="1" applyFont="1" applyAlignment="1">
      <alignment horizontal="right"/>
    </xf>
    <xf numFmtId="164" fontId="36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</cellXfs>
  <cellStyles count="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 - 20%" xfId="20"/>
    <cellStyle name="Accent1 - 40%" xfId="21"/>
    <cellStyle name="Accent1 - 60%" xfId="22"/>
    <cellStyle name="Accent2 - 20%" xfId="23"/>
    <cellStyle name="Accent2 - 40%" xfId="24"/>
    <cellStyle name="Accent2 - 60%" xfId="25"/>
    <cellStyle name="Accent3 - 20%" xfId="26"/>
    <cellStyle name="Accent3 - 40%" xfId="27"/>
    <cellStyle name="Accent3 - 60%" xfId="28"/>
    <cellStyle name="Accent4 - 20%" xfId="29"/>
    <cellStyle name="Accent4 - 40%" xfId="30"/>
    <cellStyle name="Accent4 - 60%" xfId="31"/>
    <cellStyle name="Accent5 - 20%" xfId="32"/>
    <cellStyle name="Accent5 - 40%" xfId="33"/>
    <cellStyle name="Accent5 - 60%" xfId="34"/>
    <cellStyle name="Accent6 - 20%" xfId="35"/>
    <cellStyle name="Accent6 - 40%" xfId="36"/>
    <cellStyle name="Accent6 - 60%" xfId="37"/>
    <cellStyle name="Celkem 2" xfId="38"/>
    <cellStyle name="Emphasis 1" xfId="39"/>
    <cellStyle name="Emphasis 2" xfId="40"/>
    <cellStyle name="Emphasis 3" xfId="41"/>
    <cellStyle name="Chybně 2" xfId="42"/>
    <cellStyle name="Kontrolní buňka 2" xfId="43"/>
    <cellStyle name="Nadpis 1 2" xfId="44"/>
    <cellStyle name="Nadpis 2 2" xfId="45"/>
    <cellStyle name="Nadpis 3 2" xfId="46"/>
    <cellStyle name="Nadpis 4 2" xfId="47"/>
    <cellStyle name="Neutrální 2" xfId="48"/>
    <cellStyle name="normální 2" xfId="49"/>
    <cellStyle name="Poznámka 2" xfId="50"/>
    <cellStyle name="Propojená buňka 2" xfId="51"/>
    <cellStyle name="SAPBEXaggData" xfId="52"/>
    <cellStyle name="SAPBEXaggDataEmph" xfId="53"/>
    <cellStyle name="SAPBEXaggItem" xfId="54"/>
    <cellStyle name="SAPBEXaggItemX" xfId="55"/>
    <cellStyle name="SAPBEXexcBad7" xfId="56"/>
    <cellStyle name="SAPBEXexcBad8" xfId="57"/>
    <cellStyle name="SAPBEXexcBad9" xfId="58"/>
    <cellStyle name="SAPBEXexcCritical4" xfId="59"/>
    <cellStyle name="SAPBEXexcCritical5" xfId="60"/>
    <cellStyle name="SAPBEXexcCritical6" xfId="61"/>
    <cellStyle name="SAPBEXexcGood1" xfId="62"/>
    <cellStyle name="SAPBEXexcGood2" xfId="63"/>
    <cellStyle name="SAPBEXexcGood3" xfId="64"/>
    <cellStyle name="SAPBEXfilterDrill" xfId="65"/>
    <cellStyle name="SAPBEXfilterItem" xfId="66"/>
    <cellStyle name="SAPBEXfilterText" xfId="67"/>
    <cellStyle name="SAPBEXformats" xfId="68"/>
    <cellStyle name="SAPBEXheaderItem" xfId="69"/>
    <cellStyle name="SAPBEXheaderText" xfId="70"/>
    <cellStyle name="SAPBEXHLevel0" xfId="71"/>
    <cellStyle name="SAPBEXHLevel0X" xfId="72"/>
    <cellStyle name="SAPBEXHLevel1" xfId="73"/>
    <cellStyle name="SAPBEXHLevel1X" xfId="74"/>
    <cellStyle name="SAPBEXHLevel2" xfId="75"/>
    <cellStyle name="SAPBEXHLevel2X" xfId="76"/>
    <cellStyle name="SAPBEXHLevel3" xfId="77"/>
    <cellStyle name="SAPBEXHLevel3X" xfId="78"/>
    <cellStyle name="SAPBEXchaText" xfId="79"/>
    <cellStyle name="SAPBEXinputData" xfId="80"/>
    <cellStyle name="SAPBEXItemHeader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assignedItem" xfId="91"/>
    <cellStyle name="SAPBEXundefined" xfId="92"/>
    <cellStyle name="Sheet Title" xfId="93"/>
    <cellStyle name="Správně 2" xfId="94"/>
    <cellStyle name="Text upozornění 2" xfId="95"/>
    <cellStyle name="Vstup 2" xfId="96"/>
    <cellStyle name="Výpočet 2" xfId="97"/>
    <cellStyle name="Výstup 2" xfId="98"/>
    <cellStyle name="Zvýraznění 1 2" xfId="99"/>
    <cellStyle name="Zvýraznění 2 2" xfId="100"/>
    <cellStyle name="Zvýraznění 3 2" xfId="101"/>
    <cellStyle name="Zvýraznění 4 2" xfId="102"/>
    <cellStyle name="Zvýraznění 5 2" xfId="103"/>
    <cellStyle name="Zvýraznění 6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workbookViewId="0" topLeftCell="A28">
      <selection activeCell="H27" sqref="H27"/>
    </sheetView>
  </sheetViews>
  <sheetFormatPr defaultColWidth="9.140625" defaultRowHeight="15"/>
  <cols>
    <col min="2" max="2" width="34.57421875" style="0" bestFit="1" customWidth="1"/>
    <col min="3" max="3" width="14.57421875" style="0" customWidth="1"/>
    <col min="4" max="4" width="20.140625" style="0" bestFit="1" customWidth="1"/>
    <col min="5" max="5" width="10.57421875" style="0" bestFit="1" customWidth="1"/>
    <col min="6" max="6" width="21.57421875" style="0" customWidth="1"/>
    <col min="7" max="7" width="17.00390625" style="0" bestFit="1" customWidth="1"/>
    <col min="8" max="8" width="18.7109375" style="0" customWidth="1"/>
    <col min="9" max="9" width="20.8515625" style="0" customWidth="1"/>
  </cols>
  <sheetData>
    <row r="1" spans="1:9" s="1" customFormat="1" ht="34.5" thickBot="1">
      <c r="A1" s="9" t="s">
        <v>1</v>
      </c>
      <c r="B1" s="9" t="s">
        <v>0</v>
      </c>
      <c r="C1" s="9" t="s">
        <v>2</v>
      </c>
      <c r="D1" s="2" t="s">
        <v>3</v>
      </c>
      <c r="E1" s="2" t="s">
        <v>4</v>
      </c>
      <c r="F1" s="42" t="s">
        <v>5</v>
      </c>
      <c r="G1" s="27" t="s">
        <v>6</v>
      </c>
      <c r="H1" s="27" t="s">
        <v>7</v>
      </c>
      <c r="I1" s="28"/>
    </row>
    <row r="2" spans="1:9" s="1" customFormat="1" ht="16.5" thickBot="1">
      <c r="A2" s="10" t="s">
        <v>354</v>
      </c>
      <c r="B2" s="11"/>
      <c r="C2" s="12"/>
      <c r="D2" s="8"/>
      <c r="E2" s="7"/>
      <c r="F2" s="7"/>
      <c r="G2" s="29"/>
      <c r="H2" s="29"/>
      <c r="I2" s="28"/>
    </row>
    <row r="3" spans="1:9" ht="15">
      <c r="A3" s="50" t="s">
        <v>8</v>
      </c>
      <c r="B3" s="50" t="s">
        <v>9</v>
      </c>
      <c r="C3" s="50" t="s">
        <v>10</v>
      </c>
      <c r="D3" s="51" t="s">
        <v>11</v>
      </c>
      <c r="E3" s="51" t="s">
        <v>12</v>
      </c>
      <c r="F3" s="51" t="s">
        <v>13</v>
      </c>
      <c r="G3" s="52">
        <v>1.191</v>
      </c>
      <c r="H3" s="52">
        <v>9.391</v>
      </c>
      <c r="I3" s="30"/>
    </row>
    <row r="4" spans="1:9" s="44" customFormat="1" ht="15">
      <c r="A4" s="51" t="s">
        <v>8</v>
      </c>
      <c r="B4" s="51" t="s">
        <v>9</v>
      </c>
      <c r="C4" s="51" t="s">
        <v>23</v>
      </c>
      <c r="D4" s="51" t="s">
        <v>24</v>
      </c>
      <c r="E4" s="51" t="s">
        <v>12</v>
      </c>
      <c r="F4" s="51" t="s">
        <v>13</v>
      </c>
      <c r="G4" s="52">
        <v>2.9</v>
      </c>
      <c r="H4" s="52">
        <v>1.169</v>
      </c>
      <c r="I4" s="43"/>
    </row>
    <row r="5" spans="1:9" s="44" customFormat="1" ht="15">
      <c r="A5" s="51" t="s">
        <v>8</v>
      </c>
      <c r="B5" s="51" t="s">
        <v>9</v>
      </c>
      <c r="C5" s="51" t="s">
        <v>29</v>
      </c>
      <c r="D5" s="51" t="s">
        <v>30</v>
      </c>
      <c r="E5" s="51" t="s">
        <v>12</v>
      </c>
      <c r="F5" s="51" t="s">
        <v>31</v>
      </c>
      <c r="G5" s="52">
        <v>91.85</v>
      </c>
      <c r="H5" s="52">
        <v>44.236</v>
      </c>
      <c r="I5" s="43"/>
    </row>
    <row r="6" spans="1:9" s="44" customFormat="1" ht="15">
      <c r="A6" s="51" t="s">
        <v>8</v>
      </c>
      <c r="B6" s="51" t="s">
        <v>9</v>
      </c>
      <c r="C6" s="51" t="s">
        <v>34</v>
      </c>
      <c r="D6" s="51" t="s">
        <v>35</v>
      </c>
      <c r="E6" s="51" t="s">
        <v>12</v>
      </c>
      <c r="F6" s="51" t="s">
        <v>33</v>
      </c>
      <c r="G6" s="52">
        <v>7.836</v>
      </c>
      <c r="H6" s="52">
        <v>4</v>
      </c>
      <c r="I6" s="43"/>
    </row>
    <row r="7" spans="1:9" s="44" customFormat="1" ht="15">
      <c r="A7" s="51" t="s">
        <v>8</v>
      </c>
      <c r="B7" s="51" t="s">
        <v>9</v>
      </c>
      <c r="C7" s="51" t="s">
        <v>61</v>
      </c>
      <c r="D7" s="51" t="s">
        <v>62</v>
      </c>
      <c r="E7" s="51" t="s">
        <v>12</v>
      </c>
      <c r="F7" s="51" t="s">
        <v>13</v>
      </c>
      <c r="G7" s="52">
        <v>4.425</v>
      </c>
      <c r="H7" s="52">
        <v>2.349</v>
      </c>
      <c r="I7" s="43"/>
    </row>
    <row r="8" spans="1:9" s="44" customFormat="1" ht="15">
      <c r="A8" s="51" t="s">
        <v>8</v>
      </c>
      <c r="B8" s="51" t="s">
        <v>9</v>
      </c>
      <c r="C8" s="51" t="s">
        <v>65</v>
      </c>
      <c r="D8" s="51" t="s">
        <v>66</v>
      </c>
      <c r="E8" s="51" t="s">
        <v>12</v>
      </c>
      <c r="F8" s="51" t="s">
        <v>22</v>
      </c>
      <c r="G8" s="52">
        <v>2.175</v>
      </c>
      <c r="H8" s="52">
        <v>0.65</v>
      </c>
      <c r="I8" s="43"/>
    </row>
    <row r="9" spans="1:9" s="44" customFormat="1" ht="15">
      <c r="A9" s="51" t="s">
        <v>8</v>
      </c>
      <c r="B9" s="51" t="s">
        <v>9</v>
      </c>
      <c r="C9" s="51" t="s">
        <v>70</v>
      </c>
      <c r="D9" s="51" t="s">
        <v>71</v>
      </c>
      <c r="E9" s="51" t="s">
        <v>12</v>
      </c>
      <c r="F9" s="51" t="s">
        <v>72</v>
      </c>
      <c r="G9" s="52">
        <v>4.15</v>
      </c>
      <c r="H9" s="52">
        <v>31.598</v>
      </c>
      <c r="I9" s="43"/>
    </row>
    <row r="10" spans="1:9" s="44" customFormat="1" ht="15">
      <c r="A10" s="51" t="s">
        <v>8</v>
      </c>
      <c r="B10" s="51" t="s">
        <v>9</v>
      </c>
      <c r="C10" s="51" t="s">
        <v>84</v>
      </c>
      <c r="D10" s="51" t="s">
        <v>85</v>
      </c>
      <c r="E10" s="51" t="s">
        <v>12</v>
      </c>
      <c r="F10" s="51" t="s">
        <v>86</v>
      </c>
      <c r="G10" s="52">
        <v>1.863</v>
      </c>
      <c r="H10" s="52">
        <v>1.29</v>
      </c>
      <c r="I10" s="43"/>
    </row>
    <row r="11" spans="1:9" s="44" customFormat="1" ht="15">
      <c r="A11" s="51" t="s">
        <v>8</v>
      </c>
      <c r="B11" s="51" t="s">
        <v>9</v>
      </c>
      <c r="C11" s="51" t="s">
        <v>117</v>
      </c>
      <c r="D11" s="51" t="s">
        <v>118</v>
      </c>
      <c r="E11" s="51" t="s">
        <v>12</v>
      </c>
      <c r="F11" s="51" t="s">
        <v>75</v>
      </c>
      <c r="G11" s="52">
        <v>0.047</v>
      </c>
      <c r="H11" s="52">
        <v>0.034</v>
      </c>
      <c r="I11" s="43"/>
    </row>
    <row r="12" spans="1:9" s="44" customFormat="1" ht="15">
      <c r="A12" s="51" t="s">
        <v>8</v>
      </c>
      <c r="B12" s="51" t="s">
        <v>9</v>
      </c>
      <c r="C12" s="51" t="s">
        <v>195</v>
      </c>
      <c r="D12" s="51" t="s">
        <v>196</v>
      </c>
      <c r="E12" s="51" t="s">
        <v>12</v>
      </c>
      <c r="F12" s="51" t="s">
        <v>13</v>
      </c>
      <c r="G12" s="52">
        <v>1.307</v>
      </c>
      <c r="H12" s="52">
        <v>0.421</v>
      </c>
      <c r="I12" s="43"/>
    </row>
    <row r="13" spans="1:9" s="44" customFormat="1" ht="15">
      <c r="A13" s="51" t="s">
        <v>8</v>
      </c>
      <c r="B13" s="51" t="s">
        <v>9</v>
      </c>
      <c r="C13" s="51" t="s">
        <v>227</v>
      </c>
      <c r="D13" s="51" t="s">
        <v>228</v>
      </c>
      <c r="E13" s="51" t="s">
        <v>12</v>
      </c>
      <c r="F13" s="51" t="s">
        <v>43</v>
      </c>
      <c r="G13" s="52">
        <v>13.962</v>
      </c>
      <c r="H13" s="52">
        <v>9.636</v>
      </c>
      <c r="I13" s="43"/>
    </row>
    <row r="14" spans="1:9" s="44" customFormat="1" ht="15">
      <c r="A14" s="53" t="s">
        <v>8</v>
      </c>
      <c r="B14" s="53" t="s">
        <v>9</v>
      </c>
      <c r="C14" s="53">
        <v>3100089911</v>
      </c>
      <c r="D14" s="53" t="s">
        <v>362</v>
      </c>
      <c r="E14" s="53" t="s">
        <v>12</v>
      </c>
      <c r="F14" s="53" t="s">
        <v>72</v>
      </c>
      <c r="G14" s="54">
        <v>24.464</v>
      </c>
      <c r="H14" s="54">
        <v>9.873</v>
      </c>
      <c r="I14" s="43"/>
    </row>
    <row r="15" spans="1:9" s="44" customFormat="1" ht="15">
      <c r="A15" s="53" t="s">
        <v>364</v>
      </c>
      <c r="B15" s="55" t="s">
        <v>9</v>
      </c>
      <c r="C15" s="53">
        <v>3100085076</v>
      </c>
      <c r="D15" s="56" t="s">
        <v>363</v>
      </c>
      <c r="E15" s="57" t="s">
        <v>306</v>
      </c>
      <c r="F15" s="55" t="s">
        <v>365</v>
      </c>
      <c r="G15" s="54">
        <v>0.488</v>
      </c>
      <c r="H15" s="54">
        <v>0.248</v>
      </c>
      <c r="I15" s="43"/>
    </row>
    <row r="16" spans="1:9" s="44" customFormat="1" ht="15">
      <c r="A16" s="53">
        <v>295841</v>
      </c>
      <c r="B16" s="55" t="s">
        <v>9</v>
      </c>
      <c r="C16" s="53">
        <v>3100101868</v>
      </c>
      <c r="D16" s="56" t="s">
        <v>378</v>
      </c>
      <c r="E16" s="57" t="s">
        <v>306</v>
      </c>
      <c r="F16" s="55" t="s">
        <v>367</v>
      </c>
      <c r="G16" s="54">
        <v>8.608</v>
      </c>
      <c r="H16" s="54">
        <v>3.425</v>
      </c>
      <c r="I16" s="43"/>
    </row>
    <row r="17" spans="1:9" ht="15">
      <c r="A17" s="5" t="s">
        <v>320</v>
      </c>
      <c r="B17" s="4"/>
      <c r="C17" s="4"/>
      <c r="D17" s="4"/>
      <c r="E17" s="4"/>
      <c r="F17" s="4"/>
      <c r="G17" s="31">
        <f>SUM(G3:G16)</f>
        <v>165.266</v>
      </c>
      <c r="H17" s="31">
        <f>SUM(H3:H16)</f>
        <v>118.32000000000002</v>
      </c>
      <c r="I17" s="30"/>
    </row>
    <row r="18" spans="1:9" s="44" customFormat="1" ht="15">
      <c r="A18" s="51" t="s">
        <v>235</v>
      </c>
      <c r="B18" s="51" t="s">
        <v>236</v>
      </c>
      <c r="C18" s="51" t="s">
        <v>240</v>
      </c>
      <c r="D18" s="51" t="s">
        <v>241</v>
      </c>
      <c r="E18" s="51" t="s">
        <v>12</v>
      </c>
      <c r="F18" s="51" t="s">
        <v>43</v>
      </c>
      <c r="G18" s="52">
        <v>14.729</v>
      </c>
      <c r="H18" s="52">
        <v>4.941</v>
      </c>
      <c r="I18" s="43"/>
    </row>
    <row r="19" spans="1:9" ht="15">
      <c r="A19" s="5" t="s">
        <v>326</v>
      </c>
      <c r="B19" s="4"/>
      <c r="C19" s="4"/>
      <c r="D19" s="4"/>
      <c r="E19" s="4"/>
      <c r="F19" s="4"/>
      <c r="G19" s="31">
        <f>SUM(G18:G18)</f>
        <v>14.729</v>
      </c>
      <c r="H19" s="31">
        <f>SUM(H18:H18)</f>
        <v>4.941</v>
      </c>
      <c r="I19" s="30"/>
    </row>
    <row r="20" spans="1:9" s="44" customFormat="1" ht="15">
      <c r="A20" s="51" t="s">
        <v>242</v>
      </c>
      <c r="B20" s="51" t="s">
        <v>243</v>
      </c>
      <c r="C20" s="51" t="s">
        <v>244</v>
      </c>
      <c r="D20" s="51" t="s">
        <v>245</v>
      </c>
      <c r="E20" s="51" t="s">
        <v>12</v>
      </c>
      <c r="F20" s="51" t="s">
        <v>31</v>
      </c>
      <c r="G20" s="52">
        <v>96.453</v>
      </c>
      <c r="H20" s="52">
        <v>60.824</v>
      </c>
      <c r="I20" s="43"/>
    </row>
    <row r="21" spans="1:9" ht="15">
      <c r="A21" s="5" t="s">
        <v>325</v>
      </c>
      <c r="B21" s="4"/>
      <c r="C21" s="4"/>
      <c r="D21" s="4"/>
      <c r="E21" s="4"/>
      <c r="F21" s="4"/>
      <c r="G21" s="31">
        <f>SUM(G20)</f>
        <v>96.453</v>
      </c>
      <c r="H21" s="31">
        <f>SUM(H20)</f>
        <v>60.824</v>
      </c>
      <c r="I21" s="30"/>
    </row>
    <row r="22" spans="1:9" s="44" customFormat="1" ht="15">
      <c r="A22" s="51" t="s">
        <v>248</v>
      </c>
      <c r="B22" s="51" t="s">
        <v>249</v>
      </c>
      <c r="C22" s="51" t="s">
        <v>252</v>
      </c>
      <c r="D22" s="51" t="s">
        <v>253</v>
      </c>
      <c r="E22" s="51" t="s">
        <v>12</v>
      </c>
      <c r="F22" s="51" t="s">
        <v>239</v>
      </c>
      <c r="G22" s="52">
        <v>27.482</v>
      </c>
      <c r="H22" s="52">
        <v>11.338</v>
      </c>
      <c r="I22" s="43"/>
    </row>
    <row r="23" spans="1:9" s="44" customFormat="1" ht="15">
      <c r="A23" s="51" t="s">
        <v>248</v>
      </c>
      <c r="B23" s="51" t="s">
        <v>249</v>
      </c>
      <c r="C23" s="51" t="s">
        <v>254</v>
      </c>
      <c r="D23" s="51" t="s">
        <v>255</v>
      </c>
      <c r="E23" s="51" t="s">
        <v>12</v>
      </c>
      <c r="F23" s="51" t="s">
        <v>256</v>
      </c>
      <c r="G23" s="52">
        <v>41.984</v>
      </c>
      <c r="H23" s="52">
        <v>21.892</v>
      </c>
      <c r="I23" s="43"/>
    </row>
    <row r="24" spans="1:9" ht="15">
      <c r="A24" s="5" t="s">
        <v>321</v>
      </c>
      <c r="B24" s="4"/>
      <c r="C24" s="4"/>
      <c r="D24" s="4"/>
      <c r="E24" s="4"/>
      <c r="F24" s="4"/>
      <c r="G24" s="31">
        <f>SUM(G22:G23)</f>
        <v>69.46600000000001</v>
      </c>
      <c r="H24" s="31">
        <f>SUM(H22:H23)</f>
        <v>33.23</v>
      </c>
      <c r="I24" s="30"/>
    </row>
    <row r="25" spans="1:9" s="44" customFormat="1" ht="15">
      <c r="A25" s="51" t="s">
        <v>257</v>
      </c>
      <c r="B25" s="51" t="s">
        <v>258</v>
      </c>
      <c r="C25" s="51" t="s">
        <v>259</v>
      </c>
      <c r="D25" s="51" t="s">
        <v>260</v>
      </c>
      <c r="E25" s="51" t="s">
        <v>12</v>
      </c>
      <c r="F25" s="51" t="s">
        <v>239</v>
      </c>
      <c r="G25" s="52">
        <v>66.936</v>
      </c>
      <c r="H25" s="52">
        <v>30.295</v>
      </c>
      <c r="I25" s="43"/>
    </row>
    <row r="26" spans="1:9" s="44" customFormat="1" ht="15">
      <c r="A26" s="51">
        <v>71196234</v>
      </c>
      <c r="B26" s="58" t="s">
        <v>258</v>
      </c>
      <c r="C26" s="51">
        <v>3100090339</v>
      </c>
      <c r="D26" s="59" t="s">
        <v>379</v>
      </c>
      <c r="E26" s="58" t="s">
        <v>12</v>
      </c>
      <c r="F26" s="58" t="s">
        <v>261</v>
      </c>
      <c r="G26" s="52">
        <v>37.473</v>
      </c>
      <c r="H26" s="52">
        <v>22.3</v>
      </c>
      <c r="I26" s="43"/>
    </row>
    <row r="27" spans="1:9" ht="15">
      <c r="A27" s="5" t="s">
        <v>324</v>
      </c>
      <c r="B27" s="4"/>
      <c r="C27" s="4"/>
      <c r="D27" s="4"/>
      <c r="E27" s="4"/>
      <c r="F27" s="4"/>
      <c r="G27" s="31">
        <f>SUM(G25+G26)</f>
        <v>104.409</v>
      </c>
      <c r="H27" s="31">
        <f>H25+H26</f>
        <v>52.595</v>
      </c>
      <c r="I27" s="30"/>
    </row>
    <row r="28" spans="1:9" s="44" customFormat="1" ht="15">
      <c r="A28" s="51" t="s">
        <v>262</v>
      </c>
      <c r="B28" s="51" t="s">
        <v>263</v>
      </c>
      <c r="C28" s="51" t="s">
        <v>264</v>
      </c>
      <c r="D28" s="51" t="s">
        <v>265</v>
      </c>
      <c r="E28" s="51" t="s">
        <v>12</v>
      </c>
      <c r="F28" s="51" t="s">
        <v>32</v>
      </c>
      <c r="G28" s="52">
        <v>40.387</v>
      </c>
      <c r="H28" s="52">
        <v>22.076</v>
      </c>
      <c r="I28" s="43"/>
    </row>
    <row r="29" spans="1:9" ht="15">
      <c r="A29" s="5" t="s">
        <v>327</v>
      </c>
      <c r="B29" s="4"/>
      <c r="C29" s="4"/>
      <c r="D29" s="4"/>
      <c r="E29" s="4"/>
      <c r="F29" s="4"/>
      <c r="G29" s="31">
        <f>SUM(G28)</f>
        <v>40.387</v>
      </c>
      <c r="H29" s="31">
        <f>SUM(H28)</f>
        <v>22.076</v>
      </c>
      <c r="I29" s="30"/>
    </row>
    <row r="30" spans="1:9" s="44" customFormat="1" ht="15">
      <c r="A30" s="51" t="s">
        <v>287</v>
      </c>
      <c r="B30" s="51" t="s">
        <v>288</v>
      </c>
      <c r="C30" s="51" t="s">
        <v>289</v>
      </c>
      <c r="D30" s="51" t="s">
        <v>290</v>
      </c>
      <c r="E30" s="51" t="s">
        <v>12</v>
      </c>
      <c r="F30" s="51" t="s">
        <v>291</v>
      </c>
      <c r="G30" s="52">
        <v>67.492</v>
      </c>
      <c r="H30" s="52">
        <v>32.356</v>
      </c>
      <c r="I30" s="43"/>
    </row>
    <row r="31" spans="1:9" ht="15">
      <c r="A31" s="5" t="s">
        <v>331</v>
      </c>
      <c r="B31" s="4"/>
      <c r="C31" s="4"/>
      <c r="D31" s="4"/>
      <c r="E31" s="4"/>
      <c r="F31" s="4"/>
      <c r="G31" s="31">
        <f>SUM(G30)</f>
        <v>67.492</v>
      </c>
      <c r="H31" s="31">
        <f>SUM(H30)</f>
        <v>32.356</v>
      </c>
      <c r="I31" s="30"/>
    </row>
    <row r="32" spans="1:9" s="44" customFormat="1" ht="15">
      <c r="A32" s="51" t="s">
        <v>292</v>
      </c>
      <c r="B32" s="51" t="s">
        <v>293</v>
      </c>
      <c r="C32" s="51" t="s">
        <v>298</v>
      </c>
      <c r="D32" s="51" t="s">
        <v>299</v>
      </c>
      <c r="E32" s="51" t="s">
        <v>12</v>
      </c>
      <c r="F32" s="51" t="s">
        <v>33</v>
      </c>
      <c r="G32" s="52">
        <v>9.777</v>
      </c>
      <c r="H32" s="52">
        <v>2.768</v>
      </c>
      <c r="I32" s="43"/>
    </row>
    <row r="33" spans="1:9" s="44" customFormat="1" ht="15">
      <c r="A33" s="51" t="s">
        <v>292</v>
      </c>
      <c r="B33" s="51" t="s">
        <v>293</v>
      </c>
      <c r="C33" s="51" t="s">
        <v>300</v>
      </c>
      <c r="D33" s="51" t="s">
        <v>301</v>
      </c>
      <c r="E33" s="51" t="s">
        <v>12</v>
      </c>
      <c r="F33" s="51" t="s">
        <v>239</v>
      </c>
      <c r="G33" s="52">
        <v>20.714</v>
      </c>
      <c r="H33" s="52">
        <v>15.802</v>
      </c>
      <c r="I33" s="43"/>
    </row>
    <row r="34" spans="1:9" s="44" customFormat="1" ht="15">
      <c r="A34" s="51" t="s">
        <v>292</v>
      </c>
      <c r="B34" s="51" t="s">
        <v>293</v>
      </c>
      <c r="C34" s="51" t="s">
        <v>302</v>
      </c>
      <c r="D34" s="51" t="s">
        <v>303</v>
      </c>
      <c r="E34" s="51" t="s">
        <v>12</v>
      </c>
      <c r="F34" s="51" t="s">
        <v>130</v>
      </c>
      <c r="G34" s="52">
        <v>3.848</v>
      </c>
      <c r="H34" s="52">
        <v>66.263</v>
      </c>
      <c r="I34" s="43"/>
    </row>
    <row r="35" spans="1:9" ht="15">
      <c r="A35" s="5" t="s">
        <v>323</v>
      </c>
      <c r="B35" s="4"/>
      <c r="C35" s="4"/>
      <c r="D35" s="4"/>
      <c r="E35" s="4"/>
      <c r="F35" s="4"/>
      <c r="G35" s="32">
        <f>SUM(G32:G34)</f>
        <v>34.339</v>
      </c>
      <c r="H35" s="32">
        <f>SUM(H32:H34)</f>
        <v>84.833</v>
      </c>
      <c r="I35" s="30"/>
    </row>
    <row r="36" spans="1:9" s="44" customFormat="1" ht="15">
      <c r="A36" s="60">
        <v>72053682</v>
      </c>
      <c r="B36" s="61" t="s">
        <v>317</v>
      </c>
      <c r="C36" s="61">
        <v>3100056465</v>
      </c>
      <c r="D36" s="62" t="s">
        <v>316</v>
      </c>
      <c r="E36" s="63" t="s">
        <v>306</v>
      </c>
      <c r="F36" s="63" t="s">
        <v>312</v>
      </c>
      <c r="G36" s="64">
        <v>17.75</v>
      </c>
      <c r="H36" s="64">
        <v>9.541</v>
      </c>
      <c r="I36" s="43"/>
    </row>
    <row r="37" spans="1:9" s="44" customFormat="1" ht="15">
      <c r="A37" s="60">
        <v>72053682</v>
      </c>
      <c r="B37" s="61" t="s">
        <v>309</v>
      </c>
      <c r="C37" s="61">
        <v>3100093461</v>
      </c>
      <c r="D37" s="62" t="s">
        <v>313</v>
      </c>
      <c r="E37" s="63" t="s">
        <v>306</v>
      </c>
      <c r="F37" s="63" t="s">
        <v>314</v>
      </c>
      <c r="G37" s="64">
        <v>94.124</v>
      </c>
      <c r="H37" s="64">
        <v>45.009</v>
      </c>
      <c r="I37" s="43"/>
    </row>
    <row r="38" spans="1:9" ht="15">
      <c r="A38" s="45" t="s">
        <v>328</v>
      </c>
      <c r="B38" s="65"/>
      <c r="C38" s="65"/>
      <c r="D38" s="65"/>
      <c r="E38" s="65"/>
      <c r="F38" s="65"/>
      <c r="G38" s="46">
        <f>SUM(G36:G37)</f>
        <v>111.874</v>
      </c>
      <c r="H38" s="46">
        <f>SUM(H36:H37)</f>
        <v>54.55</v>
      </c>
      <c r="I38" s="30"/>
    </row>
    <row r="39" spans="1:9" s="44" customFormat="1" ht="15">
      <c r="A39" s="66">
        <v>43380123</v>
      </c>
      <c r="B39" s="67" t="s">
        <v>371</v>
      </c>
      <c r="C39" s="68">
        <v>3100066799</v>
      </c>
      <c r="D39" s="69" t="s">
        <v>372</v>
      </c>
      <c r="E39" s="70" t="s">
        <v>306</v>
      </c>
      <c r="F39" s="70" t="s">
        <v>373</v>
      </c>
      <c r="G39" s="71">
        <v>11.073</v>
      </c>
      <c r="H39" s="71">
        <v>55.144</v>
      </c>
      <c r="I39" s="43"/>
    </row>
    <row r="40" spans="1:9" s="44" customFormat="1" ht="15">
      <c r="A40" s="66">
        <v>43380123</v>
      </c>
      <c r="B40" s="67" t="s">
        <v>371</v>
      </c>
      <c r="C40" s="68">
        <v>3100066807</v>
      </c>
      <c r="D40" s="69" t="s">
        <v>374</v>
      </c>
      <c r="E40" s="70" t="s">
        <v>306</v>
      </c>
      <c r="F40" s="70" t="s">
        <v>367</v>
      </c>
      <c r="G40" s="71">
        <v>2.035</v>
      </c>
      <c r="H40" s="71">
        <v>16.155</v>
      </c>
      <c r="I40" s="43"/>
    </row>
    <row r="41" spans="1:9" ht="15">
      <c r="A41" s="49" t="s">
        <v>375</v>
      </c>
      <c r="B41" s="72"/>
      <c r="C41" s="73"/>
      <c r="D41" s="74"/>
      <c r="E41" s="75"/>
      <c r="F41" s="75"/>
      <c r="G41" s="48">
        <f>G39+G40</f>
        <v>13.108</v>
      </c>
      <c r="H41" s="48">
        <f>H39+H40</f>
        <v>71.299</v>
      </c>
      <c r="I41" s="30"/>
    </row>
    <row r="42" spans="1:9" ht="15.75">
      <c r="A42" s="47" t="s">
        <v>359</v>
      </c>
      <c r="B42" s="65"/>
      <c r="C42" s="65"/>
      <c r="D42" s="65"/>
      <c r="E42" s="65"/>
      <c r="F42" s="65"/>
      <c r="G42" s="109">
        <f>G38+G35+G31+G29+G27+G24+G21+G19+G17+G41</f>
        <v>717.5229999999999</v>
      </c>
      <c r="H42" s="109">
        <f>H41+H38+H35+H31+H29+H27+H24+H21+H19+H17</f>
        <v>535.0240000000001</v>
      </c>
      <c r="I42" s="30"/>
    </row>
    <row r="43" spans="1:9" ht="16.5" thickBot="1">
      <c r="A43" s="6"/>
      <c r="B43" s="4"/>
      <c r="C43" s="4"/>
      <c r="D43" s="4"/>
      <c r="E43" s="4"/>
      <c r="F43" s="4"/>
      <c r="G43" s="33"/>
      <c r="H43" s="33"/>
      <c r="I43" s="30"/>
    </row>
    <row r="44" spans="1:9" ht="16.5" thickBot="1">
      <c r="A44" s="10" t="s">
        <v>357</v>
      </c>
      <c r="B44" s="14"/>
      <c r="C44" s="15"/>
      <c r="D44" s="13"/>
      <c r="E44" s="4"/>
      <c r="F44" s="4"/>
      <c r="G44" s="34"/>
      <c r="H44" s="34"/>
      <c r="I44" s="30"/>
    </row>
    <row r="45" spans="1:9" s="44" customFormat="1" ht="15">
      <c r="A45" s="76" t="s">
        <v>8</v>
      </c>
      <c r="B45" s="76" t="s">
        <v>9</v>
      </c>
      <c r="C45" s="76" t="s">
        <v>14</v>
      </c>
      <c r="D45" s="77" t="s">
        <v>15</v>
      </c>
      <c r="E45" s="77" t="s">
        <v>12</v>
      </c>
      <c r="F45" s="77" t="s">
        <v>16</v>
      </c>
      <c r="G45" s="78">
        <v>0.192</v>
      </c>
      <c r="H45" s="78"/>
      <c r="I45" s="43"/>
    </row>
    <row r="46" spans="1:9" s="44" customFormat="1" ht="15">
      <c r="A46" s="77" t="s">
        <v>8</v>
      </c>
      <c r="B46" s="77" t="s">
        <v>9</v>
      </c>
      <c r="C46" s="77" t="s">
        <v>17</v>
      </c>
      <c r="D46" s="77" t="s">
        <v>18</v>
      </c>
      <c r="E46" s="77" t="s">
        <v>19</v>
      </c>
      <c r="F46" s="77" t="s">
        <v>13</v>
      </c>
      <c r="G46" s="78">
        <v>12.288</v>
      </c>
      <c r="H46" s="78"/>
      <c r="I46" s="43"/>
    </row>
    <row r="47" spans="1:9" s="44" customFormat="1" ht="15">
      <c r="A47" s="77" t="s">
        <v>8</v>
      </c>
      <c r="B47" s="77" t="s">
        <v>9</v>
      </c>
      <c r="C47" s="77" t="s">
        <v>20</v>
      </c>
      <c r="D47" s="77" t="s">
        <v>21</v>
      </c>
      <c r="E47" s="77" t="s">
        <v>12</v>
      </c>
      <c r="F47" s="77" t="s">
        <v>22</v>
      </c>
      <c r="G47" s="78">
        <v>16.67</v>
      </c>
      <c r="H47" s="78"/>
      <c r="I47" s="43"/>
    </row>
    <row r="48" spans="1:9" s="44" customFormat="1" ht="15">
      <c r="A48" s="77">
        <v>295841</v>
      </c>
      <c r="B48" s="77" t="s">
        <v>9</v>
      </c>
      <c r="C48" s="77" t="s">
        <v>366</v>
      </c>
      <c r="D48" s="79" t="s">
        <v>380</v>
      </c>
      <c r="E48" s="77" t="s">
        <v>12</v>
      </c>
      <c r="F48" s="77" t="s">
        <v>75</v>
      </c>
      <c r="G48" s="78">
        <v>0.358</v>
      </c>
      <c r="H48" s="78"/>
      <c r="I48" s="43"/>
    </row>
    <row r="49" spans="1:9" s="44" customFormat="1" ht="15">
      <c r="A49" s="77" t="s">
        <v>8</v>
      </c>
      <c r="B49" s="77" t="s">
        <v>9</v>
      </c>
      <c r="C49" s="77" t="s">
        <v>27</v>
      </c>
      <c r="D49" s="77" t="s">
        <v>28</v>
      </c>
      <c r="E49" s="77" t="s">
        <v>12</v>
      </c>
      <c r="F49" s="77" t="s">
        <v>16</v>
      </c>
      <c r="G49" s="78">
        <v>1.776</v>
      </c>
      <c r="H49" s="78"/>
      <c r="I49" s="43"/>
    </row>
    <row r="50" spans="1:9" s="44" customFormat="1" ht="15">
      <c r="A50" s="77" t="s">
        <v>8</v>
      </c>
      <c r="B50" s="77" t="s">
        <v>9</v>
      </c>
      <c r="C50" s="77">
        <v>3100781622</v>
      </c>
      <c r="D50" s="79" t="s">
        <v>381</v>
      </c>
      <c r="E50" s="77" t="s">
        <v>12</v>
      </c>
      <c r="F50" s="77" t="s">
        <v>368</v>
      </c>
      <c r="G50" s="78">
        <v>4.022</v>
      </c>
      <c r="H50" s="78"/>
      <c r="I50" s="43"/>
    </row>
    <row r="51" spans="1:9" s="44" customFormat="1" ht="15">
      <c r="A51" s="77" t="s">
        <v>8</v>
      </c>
      <c r="B51" s="77" t="s">
        <v>9</v>
      </c>
      <c r="C51" s="77">
        <v>3100846807</v>
      </c>
      <c r="D51" s="79" t="s">
        <v>382</v>
      </c>
      <c r="E51" s="77" t="s">
        <v>12</v>
      </c>
      <c r="F51" s="77" t="s">
        <v>91</v>
      </c>
      <c r="G51" s="78">
        <v>0.562</v>
      </c>
      <c r="H51" s="78"/>
      <c r="I51" s="43"/>
    </row>
    <row r="52" spans="1:9" s="44" customFormat="1" ht="15">
      <c r="A52" s="77" t="s">
        <v>8</v>
      </c>
      <c r="B52" s="77" t="s">
        <v>9</v>
      </c>
      <c r="C52" s="77" t="s">
        <v>36</v>
      </c>
      <c r="D52" s="77" t="s">
        <v>37</v>
      </c>
      <c r="E52" s="77" t="s">
        <v>12</v>
      </c>
      <c r="F52" s="77" t="s">
        <v>13</v>
      </c>
      <c r="G52" s="78">
        <v>26.279</v>
      </c>
      <c r="H52" s="78"/>
      <c r="I52" s="43"/>
    </row>
    <row r="53" spans="1:9" s="44" customFormat="1" ht="15">
      <c r="A53" s="77" t="s">
        <v>8</v>
      </c>
      <c r="B53" s="77" t="s">
        <v>9</v>
      </c>
      <c r="C53" s="77" t="s">
        <v>369</v>
      </c>
      <c r="D53" s="79" t="s">
        <v>383</v>
      </c>
      <c r="E53" s="77" t="s">
        <v>12</v>
      </c>
      <c r="F53" s="77" t="s">
        <v>91</v>
      </c>
      <c r="G53" s="78">
        <v>1.316</v>
      </c>
      <c r="H53" s="78"/>
      <c r="I53" s="43"/>
    </row>
    <row r="54" spans="1:9" s="44" customFormat="1" ht="15">
      <c r="A54" s="77" t="s">
        <v>8</v>
      </c>
      <c r="B54" s="77" t="s">
        <v>9</v>
      </c>
      <c r="C54" s="77" t="s">
        <v>38</v>
      </c>
      <c r="D54" s="77" t="s">
        <v>39</v>
      </c>
      <c r="E54" s="77" t="s">
        <v>12</v>
      </c>
      <c r="F54" s="77" t="s">
        <v>40</v>
      </c>
      <c r="G54" s="78">
        <v>163.412</v>
      </c>
      <c r="H54" s="78"/>
      <c r="I54" s="43"/>
    </row>
    <row r="55" spans="1:9" s="44" customFormat="1" ht="15">
      <c r="A55" s="77" t="s">
        <v>8</v>
      </c>
      <c r="B55" s="77" t="s">
        <v>9</v>
      </c>
      <c r="C55" s="77" t="s">
        <v>41</v>
      </c>
      <c r="D55" s="77" t="s">
        <v>42</v>
      </c>
      <c r="E55" s="77" t="s">
        <v>12</v>
      </c>
      <c r="F55" s="77" t="s">
        <v>43</v>
      </c>
      <c r="G55" s="78">
        <v>4.762</v>
      </c>
      <c r="H55" s="78"/>
      <c r="I55" s="43"/>
    </row>
    <row r="56" spans="1:9" s="44" customFormat="1" ht="15">
      <c r="A56" s="77" t="s">
        <v>8</v>
      </c>
      <c r="B56" s="77" t="s">
        <v>9</v>
      </c>
      <c r="C56" s="77" t="s">
        <v>370</v>
      </c>
      <c r="D56" s="79" t="s">
        <v>384</v>
      </c>
      <c r="E56" s="77" t="s">
        <v>19</v>
      </c>
      <c r="F56" s="77" t="s">
        <v>13</v>
      </c>
      <c r="G56" s="78">
        <v>1.972</v>
      </c>
      <c r="H56" s="78"/>
      <c r="I56" s="43"/>
    </row>
    <row r="57" spans="1:9" s="44" customFormat="1" ht="15">
      <c r="A57" s="77" t="s">
        <v>8</v>
      </c>
      <c r="B57" s="77" t="s">
        <v>9</v>
      </c>
      <c r="C57" s="77" t="s">
        <v>44</v>
      </c>
      <c r="D57" s="77" t="s">
        <v>45</v>
      </c>
      <c r="E57" s="77" t="s">
        <v>12</v>
      </c>
      <c r="F57" s="77" t="s">
        <v>43</v>
      </c>
      <c r="G57" s="78">
        <v>0.138</v>
      </c>
      <c r="H57" s="78"/>
      <c r="I57" s="43"/>
    </row>
    <row r="58" spans="1:9" s="44" customFormat="1" ht="15">
      <c r="A58" s="77" t="s">
        <v>8</v>
      </c>
      <c r="B58" s="77" t="s">
        <v>9</v>
      </c>
      <c r="C58" s="77">
        <v>3610036531</v>
      </c>
      <c r="D58" s="79" t="s">
        <v>385</v>
      </c>
      <c r="E58" s="77" t="s">
        <v>19</v>
      </c>
      <c r="F58" s="77" t="s">
        <v>16</v>
      </c>
      <c r="G58" s="78">
        <v>0.717</v>
      </c>
      <c r="H58" s="78"/>
      <c r="I58" s="43"/>
    </row>
    <row r="59" spans="1:9" s="44" customFormat="1" ht="15">
      <c r="A59" s="77" t="s">
        <v>8</v>
      </c>
      <c r="B59" s="77" t="s">
        <v>9</v>
      </c>
      <c r="C59" s="77" t="s">
        <v>46</v>
      </c>
      <c r="D59" s="77" t="s">
        <v>47</v>
      </c>
      <c r="E59" s="77" t="s">
        <v>12</v>
      </c>
      <c r="F59" s="77" t="s">
        <v>22</v>
      </c>
      <c r="G59" s="78">
        <v>2.65</v>
      </c>
      <c r="H59" s="78"/>
      <c r="I59" s="43"/>
    </row>
    <row r="60" spans="1:9" s="44" customFormat="1" ht="15">
      <c r="A60" s="77" t="s">
        <v>8</v>
      </c>
      <c r="B60" s="77" t="s">
        <v>9</v>
      </c>
      <c r="C60" s="77" t="s">
        <v>48</v>
      </c>
      <c r="D60" s="77" t="s">
        <v>49</v>
      </c>
      <c r="E60" s="77" t="s">
        <v>19</v>
      </c>
      <c r="F60" s="77" t="s">
        <v>13</v>
      </c>
      <c r="G60" s="78">
        <v>3.133</v>
      </c>
      <c r="H60" s="78"/>
      <c r="I60" s="43"/>
    </row>
    <row r="61" spans="1:9" s="44" customFormat="1" ht="15">
      <c r="A61" s="77" t="s">
        <v>8</v>
      </c>
      <c r="B61" s="77" t="s">
        <v>9</v>
      </c>
      <c r="C61" s="77" t="s">
        <v>50</v>
      </c>
      <c r="D61" s="77" t="s">
        <v>51</v>
      </c>
      <c r="E61" s="77" t="s">
        <v>19</v>
      </c>
      <c r="F61" s="77" t="s">
        <v>16</v>
      </c>
      <c r="G61" s="78">
        <v>2.407</v>
      </c>
      <c r="H61" s="78"/>
      <c r="I61" s="43"/>
    </row>
    <row r="62" spans="1:9" s="44" customFormat="1" ht="15">
      <c r="A62" s="77" t="s">
        <v>8</v>
      </c>
      <c r="B62" s="77" t="s">
        <v>9</v>
      </c>
      <c r="C62" s="77">
        <v>3610039065</v>
      </c>
      <c r="D62" s="79" t="s">
        <v>386</v>
      </c>
      <c r="E62" s="77" t="s">
        <v>12</v>
      </c>
      <c r="F62" s="77" t="s">
        <v>72</v>
      </c>
      <c r="G62" s="78">
        <v>0.044</v>
      </c>
      <c r="H62" s="78"/>
      <c r="I62" s="43"/>
    </row>
    <row r="63" spans="1:9" s="44" customFormat="1" ht="15">
      <c r="A63" s="77" t="s">
        <v>8</v>
      </c>
      <c r="B63" s="77" t="s">
        <v>9</v>
      </c>
      <c r="C63" s="77" t="s">
        <v>52</v>
      </c>
      <c r="D63" s="77" t="s">
        <v>53</v>
      </c>
      <c r="E63" s="77" t="s">
        <v>19</v>
      </c>
      <c r="F63" s="77" t="s">
        <v>16</v>
      </c>
      <c r="G63" s="78">
        <v>0.218</v>
      </c>
      <c r="H63" s="78"/>
      <c r="I63" s="43"/>
    </row>
    <row r="64" spans="1:9" s="44" customFormat="1" ht="15">
      <c r="A64" s="77" t="s">
        <v>8</v>
      </c>
      <c r="B64" s="77" t="s">
        <v>9</v>
      </c>
      <c r="C64" s="77" t="s">
        <v>54</v>
      </c>
      <c r="D64" s="77" t="s">
        <v>55</v>
      </c>
      <c r="E64" s="77" t="s">
        <v>19</v>
      </c>
      <c r="F64" s="77" t="s">
        <v>13</v>
      </c>
      <c r="G64" s="78">
        <v>1.637</v>
      </c>
      <c r="H64" s="78"/>
      <c r="I64" s="43"/>
    </row>
    <row r="65" spans="1:9" s="44" customFormat="1" ht="15">
      <c r="A65" s="77" t="s">
        <v>8</v>
      </c>
      <c r="B65" s="77" t="s">
        <v>9</v>
      </c>
      <c r="C65" s="77" t="s">
        <v>56</v>
      </c>
      <c r="D65" s="77" t="s">
        <v>57</v>
      </c>
      <c r="E65" s="77" t="s">
        <v>19</v>
      </c>
      <c r="F65" s="77" t="s">
        <v>58</v>
      </c>
      <c r="G65" s="78">
        <v>1.68</v>
      </c>
      <c r="H65" s="78"/>
      <c r="I65" s="43"/>
    </row>
    <row r="66" spans="1:9" s="44" customFormat="1" ht="15">
      <c r="A66" s="77" t="s">
        <v>8</v>
      </c>
      <c r="B66" s="77" t="s">
        <v>9</v>
      </c>
      <c r="C66" s="77" t="s">
        <v>59</v>
      </c>
      <c r="D66" s="77" t="s">
        <v>60</v>
      </c>
      <c r="E66" s="77" t="s">
        <v>19</v>
      </c>
      <c r="F66" s="77" t="s">
        <v>13</v>
      </c>
      <c r="G66" s="78">
        <v>0.52</v>
      </c>
      <c r="H66" s="78"/>
      <c r="I66" s="43"/>
    </row>
    <row r="67" spans="1:9" s="44" customFormat="1" ht="15">
      <c r="A67" s="77" t="s">
        <v>8</v>
      </c>
      <c r="B67" s="77" t="s">
        <v>9</v>
      </c>
      <c r="C67" s="77" t="s">
        <v>63</v>
      </c>
      <c r="D67" s="77" t="s">
        <v>64</v>
      </c>
      <c r="E67" s="77" t="s">
        <v>12</v>
      </c>
      <c r="F67" s="77" t="s">
        <v>13</v>
      </c>
      <c r="G67" s="78">
        <v>1.808</v>
      </c>
      <c r="H67" s="78"/>
      <c r="I67" s="43"/>
    </row>
    <row r="68" spans="1:9" s="44" customFormat="1" ht="15">
      <c r="A68" s="77" t="s">
        <v>8</v>
      </c>
      <c r="B68" s="77" t="s">
        <v>9</v>
      </c>
      <c r="C68" s="77" t="s">
        <v>67</v>
      </c>
      <c r="D68" s="77" t="s">
        <v>68</v>
      </c>
      <c r="E68" s="77" t="s">
        <v>12</v>
      </c>
      <c r="F68" s="77" t="s">
        <v>69</v>
      </c>
      <c r="G68" s="78">
        <v>10.982</v>
      </c>
      <c r="H68" s="78"/>
      <c r="I68" s="43"/>
    </row>
    <row r="69" spans="1:9" s="44" customFormat="1" ht="15">
      <c r="A69" s="77" t="s">
        <v>8</v>
      </c>
      <c r="B69" s="77" t="s">
        <v>9</v>
      </c>
      <c r="C69" s="77" t="s">
        <v>73</v>
      </c>
      <c r="D69" s="77" t="s">
        <v>74</v>
      </c>
      <c r="E69" s="77" t="s">
        <v>12</v>
      </c>
      <c r="F69" s="77" t="s">
        <v>75</v>
      </c>
      <c r="G69" s="78">
        <v>0.06</v>
      </c>
      <c r="H69" s="78"/>
      <c r="I69" s="43"/>
    </row>
    <row r="70" spans="1:9" s="44" customFormat="1" ht="15">
      <c r="A70" s="77" t="s">
        <v>8</v>
      </c>
      <c r="B70" s="77" t="s">
        <v>9</v>
      </c>
      <c r="C70" s="77" t="s">
        <v>76</v>
      </c>
      <c r="D70" s="77" t="s">
        <v>77</v>
      </c>
      <c r="E70" s="77" t="s">
        <v>12</v>
      </c>
      <c r="F70" s="77" t="s">
        <v>75</v>
      </c>
      <c r="G70" s="78">
        <v>1.671</v>
      </c>
      <c r="H70" s="78"/>
      <c r="I70" s="43"/>
    </row>
    <row r="71" spans="1:9" s="44" customFormat="1" ht="15">
      <c r="A71" s="77" t="s">
        <v>8</v>
      </c>
      <c r="B71" s="77" t="s">
        <v>9</v>
      </c>
      <c r="C71" s="77" t="s">
        <v>78</v>
      </c>
      <c r="D71" s="77" t="s">
        <v>79</v>
      </c>
      <c r="E71" s="77" t="s">
        <v>12</v>
      </c>
      <c r="F71" s="77" t="s">
        <v>75</v>
      </c>
      <c r="G71" s="78">
        <v>0.079</v>
      </c>
      <c r="H71" s="78"/>
      <c r="I71" s="43"/>
    </row>
    <row r="72" spans="1:9" s="44" customFormat="1" ht="15">
      <c r="A72" s="77" t="s">
        <v>8</v>
      </c>
      <c r="B72" s="77" t="s">
        <v>9</v>
      </c>
      <c r="C72" s="77" t="s">
        <v>80</v>
      </c>
      <c r="D72" s="77" t="s">
        <v>81</v>
      </c>
      <c r="E72" s="77" t="s">
        <v>19</v>
      </c>
      <c r="F72" s="77" t="s">
        <v>13</v>
      </c>
      <c r="G72" s="78">
        <v>2.672</v>
      </c>
      <c r="H72" s="78"/>
      <c r="I72" s="43"/>
    </row>
    <row r="73" spans="1:9" s="44" customFormat="1" ht="15">
      <c r="A73" s="77" t="s">
        <v>8</v>
      </c>
      <c r="B73" s="77" t="s">
        <v>9</v>
      </c>
      <c r="C73" s="77" t="s">
        <v>82</v>
      </c>
      <c r="D73" s="77" t="s">
        <v>83</v>
      </c>
      <c r="E73" s="77" t="s">
        <v>12</v>
      </c>
      <c r="F73" s="77" t="s">
        <v>75</v>
      </c>
      <c r="G73" s="78">
        <v>4.94</v>
      </c>
      <c r="H73" s="78"/>
      <c r="I73" s="43"/>
    </row>
    <row r="74" spans="1:9" s="44" customFormat="1" ht="15">
      <c r="A74" s="77" t="s">
        <v>8</v>
      </c>
      <c r="B74" s="77" t="s">
        <v>9</v>
      </c>
      <c r="C74" s="77" t="s">
        <v>87</v>
      </c>
      <c r="D74" s="77" t="s">
        <v>88</v>
      </c>
      <c r="E74" s="77" t="s">
        <v>12</v>
      </c>
      <c r="F74" s="77" t="s">
        <v>16</v>
      </c>
      <c r="G74" s="78">
        <v>0.195</v>
      </c>
      <c r="H74" s="78"/>
      <c r="I74" s="43"/>
    </row>
    <row r="75" spans="1:9" s="44" customFormat="1" ht="15">
      <c r="A75" s="77" t="s">
        <v>8</v>
      </c>
      <c r="B75" s="77" t="s">
        <v>9</v>
      </c>
      <c r="C75" s="77" t="s">
        <v>89</v>
      </c>
      <c r="D75" s="77" t="s">
        <v>90</v>
      </c>
      <c r="E75" s="77" t="s">
        <v>12</v>
      </c>
      <c r="F75" s="77" t="s">
        <v>91</v>
      </c>
      <c r="G75" s="78">
        <v>0.628</v>
      </c>
      <c r="H75" s="78"/>
      <c r="I75" s="43"/>
    </row>
    <row r="76" spans="1:9" s="44" customFormat="1" ht="15">
      <c r="A76" s="77" t="s">
        <v>8</v>
      </c>
      <c r="B76" s="77" t="s">
        <v>9</v>
      </c>
      <c r="C76" s="77">
        <v>3610042081</v>
      </c>
      <c r="D76" s="79" t="s">
        <v>387</v>
      </c>
      <c r="E76" s="77" t="s">
        <v>12</v>
      </c>
      <c r="F76" s="77" t="s">
        <v>43</v>
      </c>
      <c r="G76" s="78">
        <v>9.235</v>
      </c>
      <c r="H76" s="78"/>
      <c r="I76" s="43"/>
    </row>
    <row r="77" spans="1:9" s="44" customFormat="1" ht="15">
      <c r="A77" s="77" t="s">
        <v>8</v>
      </c>
      <c r="B77" s="77" t="s">
        <v>9</v>
      </c>
      <c r="C77" s="77" t="s">
        <v>92</v>
      </c>
      <c r="D77" s="77" t="s">
        <v>93</v>
      </c>
      <c r="E77" s="77" t="s">
        <v>12</v>
      </c>
      <c r="F77" s="77" t="s">
        <v>91</v>
      </c>
      <c r="G77" s="78">
        <v>0.198</v>
      </c>
      <c r="H77" s="78"/>
      <c r="I77" s="43"/>
    </row>
    <row r="78" spans="1:9" s="44" customFormat="1" ht="15">
      <c r="A78" s="77" t="s">
        <v>8</v>
      </c>
      <c r="B78" s="77" t="s">
        <v>9</v>
      </c>
      <c r="C78" s="77" t="s">
        <v>94</v>
      </c>
      <c r="D78" s="77" t="s">
        <v>95</v>
      </c>
      <c r="E78" s="77" t="s">
        <v>12</v>
      </c>
      <c r="F78" s="77" t="s">
        <v>91</v>
      </c>
      <c r="G78" s="78">
        <v>0.623</v>
      </c>
      <c r="H78" s="78"/>
      <c r="I78" s="43"/>
    </row>
    <row r="79" spans="1:9" s="44" customFormat="1" ht="15">
      <c r="A79" s="77" t="s">
        <v>8</v>
      </c>
      <c r="B79" s="77" t="s">
        <v>9</v>
      </c>
      <c r="C79" s="77">
        <v>3610047757</v>
      </c>
      <c r="D79" s="79" t="s">
        <v>388</v>
      </c>
      <c r="E79" s="77" t="s">
        <v>19</v>
      </c>
      <c r="F79" s="77" t="s">
        <v>16</v>
      </c>
      <c r="G79" s="78">
        <v>0.667</v>
      </c>
      <c r="H79" s="78"/>
      <c r="I79" s="43"/>
    </row>
    <row r="80" spans="1:9" s="44" customFormat="1" ht="15">
      <c r="A80" s="77" t="s">
        <v>8</v>
      </c>
      <c r="B80" s="77" t="s">
        <v>9</v>
      </c>
      <c r="C80" s="77" t="s">
        <v>96</v>
      </c>
      <c r="D80" s="77" t="s">
        <v>97</v>
      </c>
      <c r="E80" s="77" t="s">
        <v>12</v>
      </c>
      <c r="F80" s="77" t="s">
        <v>91</v>
      </c>
      <c r="G80" s="78">
        <v>0.747</v>
      </c>
      <c r="H80" s="78"/>
      <c r="I80" s="43"/>
    </row>
    <row r="81" spans="1:9" s="44" customFormat="1" ht="15">
      <c r="A81" s="77" t="s">
        <v>8</v>
      </c>
      <c r="B81" s="77" t="s">
        <v>9</v>
      </c>
      <c r="C81" s="77">
        <v>3610081475</v>
      </c>
      <c r="D81" s="79" t="s">
        <v>389</v>
      </c>
      <c r="E81" s="77" t="s">
        <v>19</v>
      </c>
      <c r="F81" s="77" t="s">
        <v>13</v>
      </c>
      <c r="G81" s="78">
        <v>1.726</v>
      </c>
      <c r="H81" s="78"/>
      <c r="I81" s="43"/>
    </row>
    <row r="82" spans="1:9" s="44" customFormat="1" ht="15">
      <c r="A82" s="77" t="s">
        <v>8</v>
      </c>
      <c r="B82" s="77" t="s">
        <v>9</v>
      </c>
      <c r="C82" s="77" t="s">
        <v>98</v>
      </c>
      <c r="D82" s="77" t="s">
        <v>99</v>
      </c>
      <c r="E82" s="77" t="s">
        <v>12</v>
      </c>
      <c r="F82" s="77" t="s">
        <v>13</v>
      </c>
      <c r="G82" s="78">
        <v>0.247</v>
      </c>
      <c r="H82" s="78"/>
      <c r="I82" s="43"/>
    </row>
    <row r="83" spans="1:9" s="44" customFormat="1" ht="15">
      <c r="A83" s="77" t="s">
        <v>8</v>
      </c>
      <c r="B83" s="77" t="s">
        <v>9</v>
      </c>
      <c r="C83" s="77" t="s">
        <v>100</v>
      </c>
      <c r="D83" s="77" t="s">
        <v>101</v>
      </c>
      <c r="E83" s="77" t="s">
        <v>12</v>
      </c>
      <c r="F83" s="77" t="s">
        <v>91</v>
      </c>
      <c r="G83" s="78">
        <v>0.279</v>
      </c>
      <c r="H83" s="78"/>
      <c r="I83" s="43"/>
    </row>
    <row r="84" spans="1:9" s="44" customFormat="1" ht="15">
      <c r="A84" s="77" t="s">
        <v>8</v>
      </c>
      <c r="B84" s="77" t="s">
        <v>9</v>
      </c>
      <c r="C84" s="77">
        <v>3610349801</v>
      </c>
      <c r="D84" s="79" t="s">
        <v>390</v>
      </c>
      <c r="E84" s="77" t="s">
        <v>12</v>
      </c>
      <c r="F84" s="77" t="s">
        <v>13</v>
      </c>
      <c r="G84" s="78">
        <v>0</v>
      </c>
      <c r="H84" s="78"/>
      <c r="I84" s="43"/>
    </row>
    <row r="85" spans="1:9" s="44" customFormat="1" ht="15">
      <c r="A85" s="77" t="s">
        <v>8</v>
      </c>
      <c r="B85" s="77" t="s">
        <v>9</v>
      </c>
      <c r="C85" s="77" t="s">
        <v>102</v>
      </c>
      <c r="D85" s="77" t="s">
        <v>103</v>
      </c>
      <c r="E85" s="77" t="s">
        <v>12</v>
      </c>
      <c r="F85" s="77" t="s">
        <v>13</v>
      </c>
      <c r="G85" s="78">
        <v>0.733</v>
      </c>
      <c r="H85" s="78"/>
      <c r="I85" s="43"/>
    </row>
    <row r="86" spans="1:9" s="44" customFormat="1" ht="15">
      <c r="A86" s="77" t="s">
        <v>8</v>
      </c>
      <c r="B86" s="77" t="s">
        <v>9</v>
      </c>
      <c r="C86" s="77">
        <v>3610357045</v>
      </c>
      <c r="D86" s="79" t="s">
        <v>391</v>
      </c>
      <c r="E86" s="77" t="s">
        <v>12</v>
      </c>
      <c r="F86" s="77" t="s">
        <v>43</v>
      </c>
      <c r="G86" s="78">
        <v>0</v>
      </c>
      <c r="H86" s="78"/>
      <c r="I86" s="43"/>
    </row>
    <row r="87" spans="1:9" s="44" customFormat="1" ht="15">
      <c r="A87" s="77" t="s">
        <v>8</v>
      </c>
      <c r="B87" s="77" t="s">
        <v>9</v>
      </c>
      <c r="C87" s="77" t="s">
        <v>104</v>
      </c>
      <c r="D87" s="77" t="s">
        <v>105</v>
      </c>
      <c r="E87" s="77" t="s">
        <v>12</v>
      </c>
      <c r="F87" s="77" t="s">
        <v>106</v>
      </c>
      <c r="G87" s="78">
        <v>2.108</v>
      </c>
      <c r="H87" s="78"/>
      <c r="I87" s="43"/>
    </row>
    <row r="88" spans="1:9" s="44" customFormat="1" ht="15">
      <c r="A88" s="77" t="s">
        <v>8</v>
      </c>
      <c r="B88" s="77" t="s">
        <v>9</v>
      </c>
      <c r="C88" s="77" t="s">
        <v>107</v>
      </c>
      <c r="D88" s="77" t="s">
        <v>108</v>
      </c>
      <c r="E88" s="77" t="s">
        <v>12</v>
      </c>
      <c r="F88" s="77" t="s">
        <v>13</v>
      </c>
      <c r="G88" s="78">
        <v>1.239</v>
      </c>
      <c r="H88" s="78"/>
      <c r="I88" s="43"/>
    </row>
    <row r="89" spans="1:9" s="44" customFormat="1" ht="15">
      <c r="A89" s="77" t="s">
        <v>8</v>
      </c>
      <c r="B89" s="77" t="s">
        <v>9</v>
      </c>
      <c r="C89" s="77" t="s">
        <v>109</v>
      </c>
      <c r="D89" s="77" t="s">
        <v>110</v>
      </c>
      <c r="E89" s="77" t="s">
        <v>19</v>
      </c>
      <c r="F89" s="77" t="s">
        <v>13</v>
      </c>
      <c r="G89" s="78">
        <v>0.88</v>
      </c>
      <c r="H89" s="78"/>
      <c r="I89" s="43"/>
    </row>
    <row r="90" spans="1:9" s="44" customFormat="1" ht="15">
      <c r="A90" s="77" t="s">
        <v>8</v>
      </c>
      <c r="B90" s="77" t="s">
        <v>9</v>
      </c>
      <c r="C90" s="77" t="s">
        <v>111</v>
      </c>
      <c r="D90" s="77" t="s">
        <v>112</v>
      </c>
      <c r="E90" s="77" t="s">
        <v>12</v>
      </c>
      <c r="F90" s="77" t="s">
        <v>91</v>
      </c>
      <c r="G90" s="78">
        <v>1.565</v>
      </c>
      <c r="H90" s="78"/>
      <c r="I90" s="43"/>
    </row>
    <row r="91" spans="1:9" s="44" customFormat="1" ht="15">
      <c r="A91" s="77" t="s">
        <v>8</v>
      </c>
      <c r="B91" s="77" t="s">
        <v>9</v>
      </c>
      <c r="C91" s="77" t="s">
        <v>113</v>
      </c>
      <c r="D91" s="77" t="s">
        <v>114</v>
      </c>
      <c r="E91" s="77" t="s">
        <v>12</v>
      </c>
      <c r="F91" s="77" t="s">
        <v>91</v>
      </c>
      <c r="G91" s="78">
        <v>0.658</v>
      </c>
      <c r="H91" s="78"/>
      <c r="I91" s="43"/>
    </row>
    <row r="92" spans="1:9" s="44" customFormat="1" ht="15">
      <c r="A92" s="77" t="s">
        <v>8</v>
      </c>
      <c r="B92" s="77" t="s">
        <v>9</v>
      </c>
      <c r="C92" s="77" t="s">
        <v>115</v>
      </c>
      <c r="D92" s="77" t="s">
        <v>116</v>
      </c>
      <c r="E92" s="77" t="s">
        <v>12</v>
      </c>
      <c r="F92" s="77" t="s">
        <v>22</v>
      </c>
      <c r="G92" s="78">
        <v>5.262</v>
      </c>
      <c r="H92" s="78"/>
      <c r="I92" s="43"/>
    </row>
    <row r="93" spans="1:9" s="44" customFormat="1" ht="15">
      <c r="A93" s="77" t="s">
        <v>8</v>
      </c>
      <c r="B93" s="77" t="s">
        <v>9</v>
      </c>
      <c r="C93" s="77" t="s">
        <v>122</v>
      </c>
      <c r="D93" s="77" t="s">
        <v>123</v>
      </c>
      <c r="E93" s="77" t="s">
        <v>19</v>
      </c>
      <c r="F93" s="77" t="s">
        <v>91</v>
      </c>
      <c r="G93" s="78">
        <v>0.645</v>
      </c>
      <c r="H93" s="78"/>
      <c r="I93" s="43"/>
    </row>
    <row r="94" spans="1:9" s="44" customFormat="1" ht="15">
      <c r="A94" s="77" t="s">
        <v>8</v>
      </c>
      <c r="B94" s="77" t="s">
        <v>9</v>
      </c>
      <c r="C94" s="77" t="s">
        <v>197</v>
      </c>
      <c r="D94" s="77" t="s">
        <v>198</v>
      </c>
      <c r="E94" s="77" t="s">
        <v>12</v>
      </c>
      <c r="F94" s="77" t="s">
        <v>32</v>
      </c>
      <c r="G94" s="78">
        <v>12.088</v>
      </c>
      <c r="H94" s="78"/>
      <c r="I94" s="43"/>
    </row>
    <row r="95" spans="1:9" s="44" customFormat="1" ht="15">
      <c r="A95" s="77" t="s">
        <v>8</v>
      </c>
      <c r="B95" s="77" t="s">
        <v>9</v>
      </c>
      <c r="C95" s="77" t="s">
        <v>199</v>
      </c>
      <c r="D95" s="77" t="s">
        <v>200</v>
      </c>
      <c r="E95" s="77" t="s">
        <v>12</v>
      </c>
      <c r="F95" s="77" t="s">
        <v>13</v>
      </c>
      <c r="G95" s="78">
        <v>1.695</v>
      </c>
      <c r="H95" s="78"/>
      <c r="I95" s="43"/>
    </row>
    <row r="96" spans="1:9" s="44" customFormat="1" ht="15">
      <c r="A96" s="77" t="s">
        <v>8</v>
      </c>
      <c r="B96" s="77" t="s">
        <v>9</v>
      </c>
      <c r="C96" s="77" t="s">
        <v>201</v>
      </c>
      <c r="D96" s="77" t="s">
        <v>202</v>
      </c>
      <c r="E96" s="77" t="s">
        <v>12</v>
      </c>
      <c r="F96" s="77" t="s">
        <v>33</v>
      </c>
      <c r="G96" s="78">
        <v>16.794</v>
      </c>
      <c r="H96" s="78"/>
      <c r="I96" s="43"/>
    </row>
    <row r="97" spans="1:9" s="44" customFormat="1" ht="15">
      <c r="A97" s="77" t="s">
        <v>8</v>
      </c>
      <c r="B97" s="77" t="s">
        <v>9</v>
      </c>
      <c r="C97" s="77" t="s">
        <v>203</v>
      </c>
      <c r="D97" s="77" t="s">
        <v>204</v>
      </c>
      <c r="E97" s="77" t="s">
        <v>12</v>
      </c>
      <c r="F97" s="77" t="s">
        <v>91</v>
      </c>
      <c r="G97" s="78">
        <v>0.821</v>
      </c>
      <c r="H97" s="78"/>
      <c r="I97" s="43"/>
    </row>
    <row r="98" spans="1:9" s="44" customFormat="1" ht="15">
      <c r="A98" s="77" t="s">
        <v>8</v>
      </c>
      <c r="B98" s="77" t="s">
        <v>9</v>
      </c>
      <c r="C98" s="77" t="s">
        <v>206</v>
      </c>
      <c r="D98" s="77" t="s">
        <v>207</v>
      </c>
      <c r="E98" s="77" t="s">
        <v>12</v>
      </c>
      <c r="F98" s="77" t="s">
        <v>13</v>
      </c>
      <c r="G98" s="78">
        <v>7.407</v>
      </c>
      <c r="H98" s="78"/>
      <c r="I98" s="43"/>
    </row>
    <row r="99" spans="1:9" s="44" customFormat="1" ht="15">
      <c r="A99" s="77" t="s">
        <v>8</v>
      </c>
      <c r="B99" s="77" t="s">
        <v>9</v>
      </c>
      <c r="C99" s="77" t="s">
        <v>208</v>
      </c>
      <c r="D99" s="77" t="s">
        <v>209</v>
      </c>
      <c r="E99" s="77" t="s">
        <v>12</v>
      </c>
      <c r="F99" s="77" t="s">
        <v>13</v>
      </c>
      <c r="G99" s="78">
        <v>0.859</v>
      </c>
      <c r="H99" s="78"/>
      <c r="I99" s="43"/>
    </row>
    <row r="100" spans="1:9" s="44" customFormat="1" ht="15">
      <c r="A100" s="77" t="s">
        <v>8</v>
      </c>
      <c r="B100" s="77" t="s">
        <v>9</v>
      </c>
      <c r="C100" s="77">
        <v>3100060113</v>
      </c>
      <c r="D100" s="79" t="s">
        <v>392</v>
      </c>
      <c r="E100" s="77" t="s">
        <v>12</v>
      </c>
      <c r="F100" s="77" t="s">
        <v>13</v>
      </c>
      <c r="G100" s="78">
        <v>0.523</v>
      </c>
      <c r="H100" s="78"/>
      <c r="I100" s="43"/>
    </row>
    <row r="101" spans="1:9" s="44" customFormat="1" ht="15">
      <c r="A101" s="77" t="s">
        <v>8</v>
      </c>
      <c r="B101" s="77" t="s">
        <v>9</v>
      </c>
      <c r="C101" s="77" t="s">
        <v>210</v>
      </c>
      <c r="D101" s="79" t="s">
        <v>394</v>
      </c>
      <c r="E101" s="77" t="s">
        <v>12</v>
      </c>
      <c r="F101" s="77" t="s">
        <v>75</v>
      </c>
      <c r="G101" s="78">
        <v>4.424</v>
      </c>
      <c r="H101" s="78"/>
      <c r="I101" s="43"/>
    </row>
    <row r="102" spans="1:9" s="44" customFormat="1" ht="15">
      <c r="A102" s="77" t="s">
        <v>8</v>
      </c>
      <c r="B102" s="77" t="s">
        <v>9</v>
      </c>
      <c r="C102" s="77" t="s">
        <v>211</v>
      </c>
      <c r="D102" s="79" t="s">
        <v>395</v>
      </c>
      <c r="E102" s="77" t="s">
        <v>12</v>
      </c>
      <c r="F102" s="77" t="s">
        <v>16</v>
      </c>
      <c r="G102" s="78">
        <v>0.91</v>
      </c>
      <c r="H102" s="78"/>
      <c r="I102" s="43"/>
    </row>
    <row r="103" spans="1:9" s="44" customFormat="1" ht="15">
      <c r="A103" s="77" t="s">
        <v>8</v>
      </c>
      <c r="B103" s="77" t="s">
        <v>9</v>
      </c>
      <c r="C103" s="77" t="s">
        <v>212</v>
      </c>
      <c r="D103" s="79" t="s">
        <v>396</v>
      </c>
      <c r="E103" s="77" t="s">
        <v>12</v>
      </c>
      <c r="F103" s="77" t="s">
        <v>16</v>
      </c>
      <c r="G103" s="78">
        <v>0.076</v>
      </c>
      <c r="H103" s="78"/>
      <c r="I103" s="43"/>
    </row>
    <row r="104" spans="1:9" s="44" customFormat="1" ht="15">
      <c r="A104" s="77" t="s">
        <v>8</v>
      </c>
      <c r="B104" s="77" t="s">
        <v>9</v>
      </c>
      <c r="C104" s="77" t="s">
        <v>213</v>
      </c>
      <c r="D104" s="79" t="s">
        <v>397</v>
      </c>
      <c r="E104" s="77" t="s">
        <v>12</v>
      </c>
      <c r="F104" s="77" t="s">
        <v>22</v>
      </c>
      <c r="G104" s="78">
        <v>4.235</v>
      </c>
      <c r="H104" s="78"/>
      <c r="I104" s="43"/>
    </row>
    <row r="105" spans="1:9" s="44" customFormat="1" ht="15">
      <c r="A105" s="77" t="s">
        <v>8</v>
      </c>
      <c r="B105" s="77" t="s">
        <v>9</v>
      </c>
      <c r="C105" s="77" t="s">
        <v>214</v>
      </c>
      <c r="D105" s="79" t="s">
        <v>398</v>
      </c>
      <c r="E105" s="77" t="s">
        <v>12</v>
      </c>
      <c r="F105" s="77" t="s">
        <v>13</v>
      </c>
      <c r="G105" s="78">
        <v>1.763</v>
      </c>
      <c r="H105" s="78"/>
      <c r="I105" s="43"/>
    </row>
    <row r="106" spans="1:9" s="44" customFormat="1" ht="15">
      <c r="A106" s="77" t="s">
        <v>8</v>
      </c>
      <c r="B106" s="77" t="s">
        <v>9</v>
      </c>
      <c r="C106" s="77" t="s">
        <v>215</v>
      </c>
      <c r="D106" s="79" t="s">
        <v>399</v>
      </c>
      <c r="E106" s="77" t="s">
        <v>12</v>
      </c>
      <c r="F106" s="77" t="s">
        <v>16</v>
      </c>
      <c r="G106" s="78">
        <v>0.038</v>
      </c>
      <c r="H106" s="78"/>
      <c r="I106" s="43"/>
    </row>
    <row r="107" spans="1:9" s="44" customFormat="1" ht="15">
      <c r="A107" s="77" t="s">
        <v>8</v>
      </c>
      <c r="B107" s="77" t="s">
        <v>9</v>
      </c>
      <c r="C107" s="77" t="s">
        <v>216</v>
      </c>
      <c r="D107" s="79" t="s">
        <v>400</v>
      </c>
      <c r="E107" s="77" t="s">
        <v>12</v>
      </c>
      <c r="F107" s="77" t="s">
        <v>13</v>
      </c>
      <c r="G107" s="78">
        <v>1.775</v>
      </c>
      <c r="H107" s="78"/>
      <c r="I107" s="43"/>
    </row>
    <row r="108" spans="1:9" s="44" customFormat="1" ht="15">
      <c r="A108" s="77" t="s">
        <v>8</v>
      </c>
      <c r="B108" s="77" t="s">
        <v>9</v>
      </c>
      <c r="C108" s="77" t="s">
        <v>217</v>
      </c>
      <c r="D108" s="79" t="s">
        <v>401</v>
      </c>
      <c r="E108" s="77" t="s">
        <v>12</v>
      </c>
      <c r="F108" s="77" t="s">
        <v>13</v>
      </c>
      <c r="G108" s="78">
        <v>1.203</v>
      </c>
      <c r="H108" s="78"/>
      <c r="I108" s="43"/>
    </row>
    <row r="109" spans="1:9" s="44" customFormat="1" ht="15">
      <c r="A109" s="77" t="s">
        <v>8</v>
      </c>
      <c r="B109" s="77" t="s">
        <v>9</v>
      </c>
      <c r="C109" s="77" t="s">
        <v>218</v>
      </c>
      <c r="D109" s="79" t="s">
        <v>402</v>
      </c>
      <c r="E109" s="77" t="s">
        <v>12</v>
      </c>
      <c r="F109" s="77" t="s">
        <v>13</v>
      </c>
      <c r="G109" s="78">
        <v>0.694</v>
      </c>
      <c r="H109" s="78"/>
      <c r="I109" s="43"/>
    </row>
    <row r="110" spans="1:9" s="44" customFormat="1" ht="15">
      <c r="A110" s="77" t="s">
        <v>8</v>
      </c>
      <c r="B110" s="77" t="s">
        <v>9</v>
      </c>
      <c r="C110" s="77" t="s">
        <v>226</v>
      </c>
      <c r="D110" s="79" t="s">
        <v>403</v>
      </c>
      <c r="E110" s="77" t="s">
        <v>12</v>
      </c>
      <c r="F110" s="77" t="s">
        <v>75</v>
      </c>
      <c r="G110" s="78">
        <v>1.993</v>
      </c>
      <c r="H110" s="78"/>
      <c r="I110" s="43"/>
    </row>
    <row r="111" spans="1:9" s="44" customFormat="1" ht="15">
      <c r="A111" s="77" t="s">
        <v>8</v>
      </c>
      <c r="B111" s="77" t="s">
        <v>9</v>
      </c>
      <c r="C111" s="77" t="s">
        <v>229</v>
      </c>
      <c r="D111" s="79" t="s">
        <v>404</v>
      </c>
      <c r="E111" s="77" t="s">
        <v>12</v>
      </c>
      <c r="F111" s="77" t="s">
        <v>16</v>
      </c>
      <c r="G111" s="78">
        <v>0.159</v>
      </c>
      <c r="H111" s="78"/>
      <c r="I111" s="43"/>
    </row>
    <row r="112" spans="1:9" s="44" customFormat="1" ht="15">
      <c r="A112" s="77" t="s">
        <v>8</v>
      </c>
      <c r="B112" s="77" t="s">
        <v>9</v>
      </c>
      <c r="C112" s="77" t="s">
        <v>234</v>
      </c>
      <c r="D112" s="79" t="s">
        <v>405</v>
      </c>
      <c r="E112" s="77" t="s">
        <v>12</v>
      </c>
      <c r="F112" s="77" t="s">
        <v>58</v>
      </c>
      <c r="G112" s="78">
        <v>1.882</v>
      </c>
      <c r="H112" s="78"/>
      <c r="I112" s="43"/>
    </row>
    <row r="113" spans="1:9" s="44" customFormat="1" ht="15">
      <c r="A113" s="76" t="s">
        <v>8</v>
      </c>
      <c r="B113" s="76" t="s">
        <v>9</v>
      </c>
      <c r="C113" s="76" t="s">
        <v>205</v>
      </c>
      <c r="D113" s="79" t="s">
        <v>406</v>
      </c>
      <c r="E113" s="77" t="s">
        <v>12</v>
      </c>
      <c r="F113" s="77" t="s">
        <v>16</v>
      </c>
      <c r="G113" s="78">
        <v>1.181</v>
      </c>
      <c r="H113" s="78"/>
      <c r="I113" s="43"/>
    </row>
    <row r="114" spans="1:9" s="44" customFormat="1" ht="15">
      <c r="A114" s="77" t="s">
        <v>8</v>
      </c>
      <c r="B114" s="77" t="s">
        <v>9</v>
      </c>
      <c r="C114" s="77" t="s">
        <v>221</v>
      </c>
      <c r="D114" s="79" t="s">
        <v>407</v>
      </c>
      <c r="E114" s="77" t="s">
        <v>12</v>
      </c>
      <c r="F114" s="77" t="s">
        <v>16</v>
      </c>
      <c r="G114" s="78">
        <v>0</v>
      </c>
      <c r="H114" s="78"/>
      <c r="I114" s="43"/>
    </row>
    <row r="115" spans="1:9" ht="15">
      <c r="A115" s="5" t="s">
        <v>320</v>
      </c>
      <c r="B115" s="4"/>
      <c r="C115" s="4"/>
      <c r="D115" s="4"/>
      <c r="E115" s="4"/>
      <c r="F115" s="4"/>
      <c r="G115" s="31">
        <f>SUM(G45:G114)</f>
        <v>357.12</v>
      </c>
      <c r="H115" s="34"/>
      <c r="I115" s="30"/>
    </row>
    <row r="116" spans="1:9" s="44" customFormat="1" ht="15">
      <c r="A116" s="77" t="s">
        <v>235</v>
      </c>
      <c r="B116" s="77" t="s">
        <v>236</v>
      </c>
      <c r="C116" s="77" t="s">
        <v>237</v>
      </c>
      <c r="D116" s="77" t="s">
        <v>238</v>
      </c>
      <c r="E116" s="77" t="s">
        <v>12</v>
      </c>
      <c r="F116" s="77" t="s">
        <v>239</v>
      </c>
      <c r="G116" s="78">
        <v>56.067</v>
      </c>
      <c r="H116" s="78"/>
      <c r="I116" s="43"/>
    </row>
    <row r="117" spans="1:9" ht="15">
      <c r="A117" s="5" t="s">
        <v>326</v>
      </c>
      <c r="B117" s="4"/>
      <c r="C117" s="4"/>
      <c r="D117" s="4"/>
      <c r="E117" s="4"/>
      <c r="F117" s="4"/>
      <c r="G117" s="31">
        <f>SUM(G116)</f>
        <v>56.067</v>
      </c>
      <c r="H117" s="34"/>
      <c r="I117" s="30"/>
    </row>
    <row r="118" spans="1:9" s="44" customFormat="1" ht="15">
      <c r="A118" s="77" t="s">
        <v>242</v>
      </c>
      <c r="B118" s="77" t="s">
        <v>243</v>
      </c>
      <c r="C118" s="77" t="s">
        <v>246</v>
      </c>
      <c r="D118" s="77" t="s">
        <v>247</v>
      </c>
      <c r="E118" s="77" t="s">
        <v>12</v>
      </c>
      <c r="F118" s="77" t="s">
        <v>13</v>
      </c>
      <c r="G118" s="78">
        <v>1.546</v>
      </c>
      <c r="H118" s="78"/>
      <c r="I118" s="43"/>
    </row>
    <row r="119" spans="1:9" ht="15">
      <c r="A119" s="5" t="s">
        <v>325</v>
      </c>
      <c r="B119" s="4"/>
      <c r="C119" s="4"/>
      <c r="D119" s="4"/>
      <c r="E119" s="4"/>
      <c r="F119" s="4"/>
      <c r="G119" s="31">
        <f>SUM(G118)</f>
        <v>1.546</v>
      </c>
      <c r="H119" s="34"/>
      <c r="I119" s="30"/>
    </row>
    <row r="120" spans="1:9" s="44" customFormat="1" ht="15">
      <c r="A120" s="77" t="s">
        <v>248</v>
      </c>
      <c r="B120" s="77" t="s">
        <v>249</v>
      </c>
      <c r="C120" s="77" t="s">
        <v>250</v>
      </c>
      <c r="D120" s="77" t="s">
        <v>251</v>
      </c>
      <c r="E120" s="77" t="s">
        <v>12</v>
      </c>
      <c r="F120" s="77" t="s">
        <v>31</v>
      </c>
      <c r="G120" s="78">
        <v>90.186</v>
      </c>
      <c r="H120" s="78"/>
      <c r="I120" s="43"/>
    </row>
    <row r="121" spans="1:9" s="44" customFormat="1" ht="15">
      <c r="A121" s="77">
        <v>65759800</v>
      </c>
      <c r="B121" s="80" t="s">
        <v>249</v>
      </c>
      <c r="C121" s="77">
        <v>3610060907</v>
      </c>
      <c r="D121" s="79" t="s">
        <v>393</v>
      </c>
      <c r="E121" s="80" t="s">
        <v>12</v>
      </c>
      <c r="F121" s="80" t="s">
        <v>239</v>
      </c>
      <c r="G121" s="78">
        <v>37.674</v>
      </c>
      <c r="H121" s="78"/>
      <c r="I121" s="43"/>
    </row>
    <row r="122" spans="1:9" ht="15">
      <c r="A122" s="5" t="s">
        <v>321</v>
      </c>
      <c r="B122" s="4"/>
      <c r="C122" s="4"/>
      <c r="D122" s="4"/>
      <c r="E122" s="4"/>
      <c r="F122" s="4"/>
      <c r="G122" s="31">
        <f>SUM(G120+G121)</f>
        <v>127.86000000000001</v>
      </c>
      <c r="H122" s="34"/>
      <c r="I122" s="30"/>
    </row>
    <row r="123" spans="1:9" s="44" customFormat="1" ht="15">
      <c r="A123" s="77" t="s">
        <v>266</v>
      </c>
      <c r="B123" s="77" t="s">
        <v>267</v>
      </c>
      <c r="C123" s="77" t="s">
        <v>268</v>
      </c>
      <c r="D123" s="77" t="s">
        <v>269</v>
      </c>
      <c r="E123" s="77" t="s">
        <v>12</v>
      </c>
      <c r="F123" s="77" t="s">
        <v>13</v>
      </c>
      <c r="G123" s="78">
        <v>3.562</v>
      </c>
      <c r="H123" s="78"/>
      <c r="I123" s="43"/>
    </row>
    <row r="124" spans="1:9" s="44" customFormat="1" ht="15">
      <c r="A124" s="77" t="s">
        <v>266</v>
      </c>
      <c r="B124" s="77" t="s">
        <v>267</v>
      </c>
      <c r="C124" s="77" t="s">
        <v>270</v>
      </c>
      <c r="D124" s="77" t="s">
        <v>271</v>
      </c>
      <c r="E124" s="77" t="s">
        <v>12</v>
      </c>
      <c r="F124" s="77" t="s">
        <v>91</v>
      </c>
      <c r="G124" s="78">
        <v>1.484</v>
      </c>
      <c r="H124" s="78"/>
      <c r="I124" s="43"/>
    </row>
    <row r="125" spans="1:9" s="44" customFormat="1" ht="15">
      <c r="A125" s="77" t="s">
        <v>266</v>
      </c>
      <c r="B125" s="77" t="s">
        <v>267</v>
      </c>
      <c r="C125" s="77" t="s">
        <v>272</v>
      </c>
      <c r="D125" s="77" t="s">
        <v>273</v>
      </c>
      <c r="E125" s="77" t="s">
        <v>12</v>
      </c>
      <c r="F125" s="77" t="s">
        <v>13</v>
      </c>
      <c r="G125" s="78">
        <v>0.053</v>
      </c>
      <c r="H125" s="78"/>
      <c r="I125" s="43"/>
    </row>
    <row r="126" spans="1:9" s="44" customFormat="1" ht="15">
      <c r="A126" s="77" t="s">
        <v>266</v>
      </c>
      <c r="B126" s="77" t="s">
        <v>267</v>
      </c>
      <c r="C126" s="77" t="s">
        <v>274</v>
      </c>
      <c r="D126" s="77" t="s">
        <v>275</v>
      </c>
      <c r="E126" s="77" t="s">
        <v>12</v>
      </c>
      <c r="F126" s="77" t="s">
        <v>13</v>
      </c>
      <c r="G126" s="78">
        <v>11.277</v>
      </c>
      <c r="H126" s="78"/>
      <c r="I126" s="43"/>
    </row>
    <row r="127" spans="1:9" s="44" customFormat="1" ht="15">
      <c r="A127" s="77" t="s">
        <v>266</v>
      </c>
      <c r="B127" s="77" t="s">
        <v>267</v>
      </c>
      <c r="C127" s="77" t="s">
        <v>276</v>
      </c>
      <c r="D127" s="77" t="s">
        <v>277</v>
      </c>
      <c r="E127" s="77" t="s">
        <v>12</v>
      </c>
      <c r="F127" s="77" t="s">
        <v>91</v>
      </c>
      <c r="G127" s="78">
        <v>0.153</v>
      </c>
      <c r="H127" s="78"/>
      <c r="I127" s="43"/>
    </row>
    <row r="128" spans="1:9" s="44" customFormat="1" ht="15">
      <c r="A128" s="77" t="s">
        <v>266</v>
      </c>
      <c r="B128" s="77" t="s">
        <v>267</v>
      </c>
      <c r="C128" s="77" t="s">
        <v>278</v>
      </c>
      <c r="D128" s="77" t="s">
        <v>279</v>
      </c>
      <c r="E128" s="77" t="s">
        <v>12</v>
      </c>
      <c r="F128" s="77" t="s">
        <v>13</v>
      </c>
      <c r="G128" s="78">
        <v>0.552</v>
      </c>
      <c r="H128" s="78"/>
      <c r="I128" s="43"/>
    </row>
    <row r="129" spans="1:9" s="44" customFormat="1" ht="15">
      <c r="A129" s="77" t="s">
        <v>266</v>
      </c>
      <c r="B129" s="77" t="s">
        <v>267</v>
      </c>
      <c r="C129" s="77" t="s">
        <v>280</v>
      </c>
      <c r="D129" s="77" t="s">
        <v>281</v>
      </c>
      <c r="E129" s="77" t="s">
        <v>12</v>
      </c>
      <c r="F129" s="77" t="s">
        <v>72</v>
      </c>
      <c r="G129" s="78">
        <v>90.511</v>
      </c>
      <c r="H129" s="78"/>
      <c r="I129" s="43"/>
    </row>
    <row r="130" spans="1:9" s="44" customFormat="1" ht="15">
      <c r="A130" s="77" t="s">
        <v>266</v>
      </c>
      <c r="B130" s="77" t="s">
        <v>267</v>
      </c>
      <c r="C130" s="77" t="s">
        <v>282</v>
      </c>
      <c r="D130" s="77" t="s">
        <v>283</v>
      </c>
      <c r="E130" s="77" t="s">
        <v>12</v>
      </c>
      <c r="F130" s="77" t="s">
        <v>43</v>
      </c>
      <c r="G130" s="78">
        <v>5.185</v>
      </c>
      <c r="H130" s="78"/>
      <c r="I130" s="43"/>
    </row>
    <row r="131" spans="1:9" s="44" customFormat="1" ht="15">
      <c r="A131" s="77" t="s">
        <v>266</v>
      </c>
      <c r="B131" s="77" t="s">
        <v>267</v>
      </c>
      <c r="C131" s="77" t="s">
        <v>284</v>
      </c>
      <c r="D131" s="77" t="s">
        <v>285</v>
      </c>
      <c r="E131" s="77" t="s">
        <v>12</v>
      </c>
      <c r="F131" s="77" t="s">
        <v>13</v>
      </c>
      <c r="G131" s="78">
        <v>2.931</v>
      </c>
      <c r="H131" s="78"/>
      <c r="I131" s="43"/>
    </row>
    <row r="132" spans="1:9" ht="15">
      <c r="A132" s="5" t="s">
        <v>322</v>
      </c>
      <c r="B132" s="4"/>
      <c r="C132" s="4"/>
      <c r="D132" s="4"/>
      <c r="E132" s="4"/>
      <c r="F132" s="4"/>
      <c r="G132" s="32">
        <f>SUM(G123:G131)</f>
        <v>115.70799999999998</v>
      </c>
      <c r="H132" s="34"/>
      <c r="I132" s="30"/>
    </row>
    <row r="133" spans="1:9" s="44" customFormat="1" ht="15">
      <c r="A133" s="77" t="s">
        <v>292</v>
      </c>
      <c r="B133" s="77" t="s">
        <v>293</v>
      </c>
      <c r="C133" s="77" t="s">
        <v>294</v>
      </c>
      <c r="D133" s="77" t="s">
        <v>295</v>
      </c>
      <c r="E133" s="77" t="s">
        <v>12</v>
      </c>
      <c r="F133" s="77" t="s">
        <v>239</v>
      </c>
      <c r="G133" s="78">
        <v>28.961</v>
      </c>
      <c r="H133" s="78"/>
      <c r="I133" s="43"/>
    </row>
    <row r="134" spans="1:9" s="44" customFormat="1" ht="15">
      <c r="A134" s="77" t="s">
        <v>292</v>
      </c>
      <c r="B134" s="77" t="s">
        <v>293</v>
      </c>
      <c r="C134" s="77" t="s">
        <v>296</v>
      </c>
      <c r="D134" s="77" t="s">
        <v>297</v>
      </c>
      <c r="E134" s="77" t="s">
        <v>12</v>
      </c>
      <c r="F134" s="77" t="s">
        <v>72</v>
      </c>
      <c r="G134" s="78">
        <v>25.248</v>
      </c>
      <c r="H134" s="78"/>
      <c r="I134" s="43"/>
    </row>
    <row r="135" spans="1:9" s="44" customFormat="1" ht="15">
      <c r="A135" s="77" t="s">
        <v>292</v>
      </c>
      <c r="B135" s="77" t="s">
        <v>293</v>
      </c>
      <c r="C135" s="77" t="s">
        <v>304</v>
      </c>
      <c r="D135" s="77" t="s">
        <v>305</v>
      </c>
      <c r="E135" s="77" t="s">
        <v>12</v>
      </c>
      <c r="F135" s="77" t="s">
        <v>33</v>
      </c>
      <c r="G135" s="78">
        <v>13.45</v>
      </c>
      <c r="H135" s="78"/>
      <c r="I135" s="43"/>
    </row>
    <row r="136" spans="1:9" ht="15">
      <c r="A136" s="5" t="s">
        <v>323</v>
      </c>
      <c r="B136" s="4"/>
      <c r="C136" s="4"/>
      <c r="D136" s="4"/>
      <c r="E136" s="4"/>
      <c r="F136" s="4"/>
      <c r="G136" s="31">
        <f>SUM(G133:G135)</f>
        <v>67.659</v>
      </c>
      <c r="H136" s="34"/>
      <c r="I136" s="30"/>
    </row>
    <row r="137" spans="1:9" s="44" customFormat="1" ht="15">
      <c r="A137" s="81">
        <v>72053682</v>
      </c>
      <c r="B137" s="82" t="s">
        <v>309</v>
      </c>
      <c r="C137" s="82">
        <v>3100058994</v>
      </c>
      <c r="D137" s="83" t="s">
        <v>311</v>
      </c>
      <c r="E137" s="84" t="s">
        <v>306</v>
      </c>
      <c r="F137" s="84" t="s">
        <v>307</v>
      </c>
      <c r="G137" s="85">
        <v>14.492</v>
      </c>
      <c r="H137" s="85"/>
      <c r="I137" s="43"/>
    </row>
    <row r="138" spans="1:9" s="44" customFormat="1" ht="15">
      <c r="A138" s="81">
        <v>72053682</v>
      </c>
      <c r="B138" s="82" t="s">
        <v>308</v>
      </c>
      <c r="C138" s="82">
        <v>3100060462</v>
      </c>
      <c r="D138" s="83" t="s">
        <v>310</v>
      </c>
      <c r="E138" s="84" t="s">
        <v>306</v>
      </c>
      <c r="F138" s="84" t="s">
        <v>312</v>
      </c>
      <c r="G138" s="85">
        <v>0.128</v>
      </c>
      <c r="H138" s="85"/>
      <c r="I138" s="43"/>
    </row>
    <row r="139" spans="1:9" ht="15">
      <c r="A139" s="5" t="s">
        <v>328</v>
      </c>
      <c r="B139" s="86"/>
      <c r="C139" s="86"/>
      <c r="D139" s="87"/>
      <c r="E139" s="88"/>
      <c r="F139" s="88"/>
      <c r="G139" s="89">
        <f>SUM(G137:G138)</f>
        <v>14.620000000000001</v>
      </c>
      <c r="H139" s="90"/>
      <c r="I139" s="30"/>
    </row>
    <row r="140" spans="1:9" s="44" customFormat="1" ht="15">
      <c r="A140" s="81">
        <v>72052422</v>
      </c>
      <c r="B140" s="82" t="s">
        <v>318</v>
      </c>
      <c r="C140" s="82">
        <v>3100093311</v>
      </c>
      <c r="D140" s="83" t="s">
        <v>319</v>
      </c>
      <c r="E140" s="84" t="s">
        <v>306</v>
      </c>
      <c r="F140" s="84" t="s">
        <v>315</v>
      </c>
      <c r="G140" s="85">
        <v>17.225</v>
      </c>
      <c r="H140" s="85"/>
      <c r="I140" s="43"/>
    </row>
    <row r="141" spans="1:9" ht="15">
      <c r="A141" s="5" t="s">
        <v>329</v>
      </c>
      <c r="B141" s="91"/>
      <c r="C141" s="91"/>
      <c r="D141" s="92"/>
      <c r="E141" s="93"/>
      <c r="F141" s="93"/>
      <c r="G141" s="94">
        <f>SUM(G140)</f>
        <v>17.225</v>
      </c>
      <c r="H141" s="95"/>
      <c r="I141" s="30"/>
    </row>
    <row r="142" spans="1:9" ht="15.75">
      <c r="A142" s="6" t="s">
        <v>361</v>
      </c>
      <c r="B142" s="65"/>
      <c r="C142" s="65"/>
      <c r="D142" s="65"/>
      <c r="E142" s="65"/>
      <c r="F142" s="65"/>
      <c r="G142" s="110">
        <f>G141+G139+G136+G132+G122+G119+G117+G115</f>
        <v>757.8050000000001</v>
      </c>
      <c r="H142" s="96"/>
      <c r="I142" s="30"/>
    </row>
    <row r="143" spans="1:9" ht="15.75" thickBot="1">
      <c r="A143" s="4"/>
      <c r="B143" s="4"/>
      <c r="C143" s="4"/>
      <c r="D143" s="4"/>
      <c r="E143" s="4"/>
      <c r="F143" s="4"/>
      <c r="G143" s="35"/>
      <c r="H143" s="34"/>
      <c r="I143" s="30"/>
    </row>
    <row r="144" spans="1:9" ht="16.5" thickBot="1">
      <c r="A144" s="10" t="s">
        <v>355</v>
      </c>
      <c r="B144" s="14"/>
      <c r="C144" s="15"/>
      <c r="D144" s="13"/>
      <c r="E144" s="4"/>
      <c r="F144" s="4"/>
      <c r="G144" s="35"/>
      <c r="H144" s="34"/>
      <c r="I144" s="30"/>
    </row>
    <row r="145" spans="1:9" s="44" customFormat="1" ht="15">
      <c r="A145" s="97" t="s">
        <v>8</v>
      </c>
      <c r="B145" s="97" t="s">
        <v>9</v>
      </c>
      <c r="C145" s="97" t="s">
        <v>124</v>
      </c>
      <c r="D145" s="98" t="s">
        <v>125</v>
      </c>
      <c r="E145" s="98" t="s">
        <v>12</v>
      </c>
      <c r="F145" s="98" t="s">
        <v>75</v>
      </c>
      <c r="G145" s="99">
        <v>38.085</v>
      </c>
      <c r="H145" s="99"/>
      <c r="I145" s="43"/>
    </row>
    <row r="146" spans="1:9" s="44" customFormat="1" ht="15">
      <c r="A146" s="98" t="s">
        <v>8</v>
      </c>
      <c r="B146" s="98" t="s">
        <v>9</v>
      </c>
      <c r="C146" s="98" t="s">
        <v>126</v>
      </c>
      <c r="D146" s="98" t="s">
        <v>127</v>
      </c>
      <c r="E146" s="98" t="s">
        <v>12</v>
      </c>
      <c r="F146" s="98" t="s">
        <v>13</v>
      </c>
      <c r="G146" s="99">
        <v>1.127</v>
      </c>
      <c r="H146" s="99"/>
      <c r="I146" s="43"/>
    </row>
    <row r="147" spans="1:9" s="44" customFormat="1" ht="15">
      <c r="A147" s="98" t="s">
        <v>8</v>
      </c>
      <c r="B147" s="98" t="s">
        <v>9</v>
      </c>
      <c r="C147" s="98" t="s">
        <v>128</v>
      </c>
      <c r="D147" s="98" t="s">
        <v>129</v>
      </c>
      <c r="E147" s="98" t="s">
        <v>12</v>
      </c>
      <c r="F147" s="98" t="s">
        <v>130</v>
      </c>
      <c r="G147" s="99">
        <v>110.752</v>
      </c>
      <c r="H147" s="99"/>
      <c r="I147" s="43"/>
    </row>
    <row r="148" spans="1:9" s="44" customFormat="1" ht="15">
      <c r="A148" s="98" t="s">
        <v>8</v>
      </c>
      <c r="B148" s="98" t="s">
        <v>9</v>
      </c>
      <c r="C148" s="98" t="s">
        <v>131</v>
      </c>
      <c r="D148" s="98" t="s">
        <v>132</v>
      </c>
      <c r="E148" s="98" t="s">
        <v>12</v>
      </c>
      <c r="F148" s="98" t="s">
        <v>130</v>
      </c>
      <c r="G148" s="99">
        <v>74.849</v>
      </c>
      <c r="H148" s="99"/>
      <c r="I148" s="43"/>
    </row>
    <row r="149" spans="1:9" s="44" customFormat="1" ht="15">
      <c r="A149" s="98" t="s">
        <v>8</v>
      </c>
      <c r="B149" s="98" t="s">
        <v>9</v>
      </c>
      <c r="C149" s="98" t="s">
        <v>133</v>
      </c>
      <c r="D149" s="98" t="s">
        <v>134</v>
      </c>
      <c r="E149" s="98" t="s">
        <v>12</v>
      </c>
      <c r="F149" s="98" t="s">
        <v>22</v>
      </c>
      <c r="G149" s="99">
        <v>64.954</v>
      </c>
      <c r="H149" s="99"/>
      <c r="I149" s="43"/>
    </row>
    <row r="150" spans="1:9" s="44" customFormat="1" ht="15">
      <c r="A150" s="98" t="s">
        <v>8</v>
      </c>
      <c r="B150" s="98" t="s">
        <v>9</v>
      </c>
      <c r="C150" s="98" t="s">
        <v>135</v>
      </c>
      <c r="D150" s="98" t="s">
        <v>136</v>
      </c>
      <c r="E150" s="98" t="s">
        <v>12</v>
      </c>
      <c r="F150" s="98" t="s">
        <v>43</v>
      </c>
      <c r="G150" s="99">
        <v>20.68</v>
      </c>
      <c r="H150" s="99"/>
      <c r="I150" s="43"/>
    </row>
    <row r="151" spans="1:9" s="44" customFormat="1" ht="15">
      <c r="A151" s="98" t="s">
        <v>8</v>
      </c>
      <c r="B151" s="98" t="s">
        <v>9</v>
      </c>
      <c r="C151" s="98" t="s">
        <v>137</v>
      </c>
      <c r="D151" s="98" t="s">
        <v>138</v>
      </c>
      <c r="E151" s="98" t="s">
        <v>12</v>
      </c>
      <c r="F151" s="98" t="s">
        <v>139</v>
      </c>
      <c r="G151" s="99">
        <v>153.17</v>
      </c>
      <c r="H151" s="99"/>
      <c r="I151" s="43"/>
    </row>
    <row r="152" spans="1:9" s="44" customFormat="1" ht="15">
      <c r="A152" s="98" t="s">
        <v>8</v>
      </c>
      <c r="B152" s="98" t="s">
        <v>9</v>
      </c>
      <c r="C152" s="98" t="s">
        <v>140</v>
      </c>
      <c r="D152" s="98" t="s">
        <v>141</v>
      </c>
      <c r="E152" s="98" t="s">
        <v>12</v>
      </c>
      <c r="F152" s="98" t="s">
        <v>16</v>
      </c>
      <c r="G152" s="99">
        <v>4.7</v>
      </c>
      <c r="H152" s="99"/>
      <c r="I152" s="43"/>
    </row>
    <row r="153" spans="1:9" s="44" customFormat="1" ht="15">
      <c r="A153" s="98" t="s">
        <v>8</v>
      </c>
      <c r="B153" s="98" t="s">
        <v>9</v>
      </c>
      <c r="C153" s="98" t="s">
        <v>142</v>
      </c>
      <c r="D153" s="98" t="s">
        <v>143</v>
      </c>
      <c r="E153" s="98" t="s">
        <v>12</v>
      </c>
      <c r="F153" s="98" t="s">
        <v>130</v>
      </c>
      <c r="G153" s="99">
        <v>57.402</v>
      </c>
      <c r="H153" s="99"/>
      <c r="I153" s="43"/>
    </row>
    <row r="154" spans="1:9" s="44" customFormat="1" ht="15">
      <c r="A154" s="98" t="s">
        <v>8</v>
      </c>
      <c r="B154" s="98" t="s">
        <v>9</v>
      </c>
      <c r="C154" s="98" t="s">
        <v>144</v>
      </c>
      <c r="D154" s="98" t="s">
        <v>145</v>
      </c>
      <c r="E154" s="98" t="s">
        <v>12</v>
      </c>
      <c r="F154" s="98" t="s">
        <v>33</v>
      </c>
      <c r="G154" s="99">
        <v>49.897</v>
      </c>
      <c r="H154" s="99"/>
      <c r="I154" s="43"/>
    </row>
    <row r="155" spans="1:9" s="44" customFormat="1" ht="15">
      <c r="A155" s="98" t="s">
        <v>8</v>
      </c>
      <c r="B155" s="98" t="s">
        <v>9</v>
      </c>
      <c r="C155" s="98" t="s">
        <v>146</v>
      </c>
      <c r="D155" s="98" t="s">
        <v>147</v>
      </c>
      <c r="E155" s="98" t="s">
        <v>12</v>
      </c>
      <c r="F155" s="98" t="s">
        <v>33</v>
      </c>
      <c r="G155" s="99">
        <v>33.298</v>
      </c>
      <c r="H155" s="99"/>
      <c r="I155" s="43"/>
    </row>
    <row r="156" spans="1:9" s="44" customFormat="1" ht="15">
      <c r="A156" s="98" t="s">
        <v>8</v>
      </c>
      <c r="B156" s="98" t="s">
        <v>9</v>
      </c>
      <c r="C156" s="98" t="s">
        <v>148</v>
      </c>
      <c r="D156" s="98" t="s">
        <v>149</v>
      </c>
      <c r="E156" s="98" t="s">
        <v>12</v>
      </c>
      <c r="F156" s="98" t="s">
        <v>75</v>
      </c>
      <c r="G156" s="99">
        <v>42.219</v>
      </c>
      <c r="H156" s="99"/>
      <c r="I156" s="43"/>
    </row>
    <row r="157" spans="1:9" s="44" customFormat="1" ht="15">
      <c r="A157" s="98" t="s">
        <v>8</v>
      </c>
      <c r="B157" s="98" t="s">
        <v>9</v>
      </c>
      <c r="C157" s="98" t="s">
        <v>150</v>
      </c>
      <c r="D157" s="98" t="s">
        <v>151</v>
      </c>
      <c r="E157" s="98" t="s">
        <v>12</v>
      </c>
      <c r="F157" s="98" t="s">
        <v>33</v>
      </c>
      <c r="G157" s="99">
        <v>40.329</v>
      </c>
      <c r="H157" s="99"/>
      <c r="I157" s="43"/>
    </row>
    <row r="158" spans="1:9" s="44" customFormat="1" ht="15">
      <c r="A158" s="98" t="s">
        <v>8</v>
      </c>
      <c r="B158" s="98" t="s">
        <v>9</v>
      </c>
      <c r="C158" s="98" t="s">
        <v>152</v>
      </c>
      <c r="D158" s="98" t="s">
        <v>153</v>
      </c>
      <c r="E158" s="98" t="s">
        <v>12</v>
      </c>
      <c r="F158" s="98" t="s">
        <v>22</v>
      </c>
      <c r="G158" s="99">
        <v>38.152</v>
      </c>
      <c r="H158" s="99"/>
      <c r="I158" s="43"/>
    </row>
    <row r="159" spans="1:9" s="44" customFormat="1" ht="15">
      <c r="A159" s="98" t="s">
        <v>8</v>
      </c>
      <c r="B159" s="98" t="s">
        <v>9</v>
      </c>
      <c r="C159" s="98">
        <v>3600060644</v>
      </c>
      <c r="D159" s="100" t="s">
        <v>376</v>
      </c>
      <c r="E159" s="98" t="s">
        <v>12</v>
      </c>
      <c r="F159" s="98" t="s">
        <v>13</v>
      </c>
      <c r="G159" s="99">
        <v>8.279</v>
      </c>
      <c r="H159" s="99"/>
      <c r="I159" s="43"/>
    </row>
    <row r="160" spans="1:9" s="44" customFormat="1" ht="15">
      <c r="A160" s="98" t="s">
        <v>8</v>
      </c>
      <c r="B160" s="98" t="s">
        <v>9</v>
      </c>
      <c r="C160" s="98">
        <v>3610039268</v>
      </c>
      <c r="D160" s="100" t="s">
        <v>377</v>
      </c>
      <c r="E160" s="98" t="s">
        <v>12</v>
      </c>
      <c r="F160" s="98" t="s">
        <v>91</v>
      </c>
      <c r="G160" s="99">
        <v>0</v>
      </c>
      <c r="H160" s="99"/>
      <c r="I160" s="43"/>
    </row>
    <row r="161" spans="1:9" s="44" customFormat="1" ht="15">
      <c r="A161" s="98" t="s">
        <v>8</v>
      </c>
      <c r="B161" s="98" t="s">
        <v>9</v>
      </c>
      <c r="C161" s="98" t="s">
        <v>177</v>
      </c>
      <c r="D161" s="98" t="s">
        <v>178</v>
      </c>
      <c r="E161" s="98" t="s">
        <v>12</v>
      </c>
      <c r="F161" s="98" t="s">
        <v>22</v>
      </c>
      <c r="G161" s="99">
        <v>49.206</v>
      </c>
      <c r="H161" s="99"/>
      <c r="I161" s="43"/>
    </row>
    <row r="162" spans="1:9" s="44" customFormat="1" ht="15">
      <c r="A162" s="98" t="s">
        <v>8</v>
      </c>
      <c r="B162" s="98" t="s">
        <v>9</v>
      </c>
      <c r="C162" s="98" t="s">
        <v>179</v>
      </c>
      <c r="D162" s="98" t="s">
        <v>180</v>
      </c>
      <c r="E162" s="98" t="s">
        <v>12</v>
      </c>
      <c r="F162" s="98" t="s">
        <v>22</v>
      </c>
      <c r="G162" s="99">
        <v>64.063</v>
      </c>
      <c r="H162" s="99"/>
      <c r="I162" s="43"/>
    </row>
    <row r="163" spans="1:9" s="44" customFormat="1" ht="15">
      <c r="A163" s="98" t="s">
        <v>8</v>
      </c>
      <c r="B163" s="98" t="s">
        <v>9</v>
      </c>
      <c r="C163" s="98" t="s">
        <v>183</v>
      </c>
      <c r="D163" s="98" t="s">
        <v>184</v>
      </c>
      <c r="E163" s="98" t="s">
        <v>12</v>
      </c>
      <c r="F163" s="98" t="s">
        <v>13</v>
      </c>
      <c r="G163" s="99">
        <v>3.329</v>
      </c>
      <c r="H163" s="99"/>
      <c r="I163" s="43"/>
    </row>
    <row r="164" spans="1:9" s="44" customFormat="1" ht="15">
      <c r="A164" s="98" t="s">
        <v>8</v>
      </c>
      <c r="B164" s="98" t="s">
        <v>9</v>
      </c>
      <c r="C164" s="98" t="s">
        <v>185</v>
      </c>
      <c r="D164" s="98" t="s">
        <v>186</v>
      </c>
      <c r="E164" s="98" t="s">
        <v>12</v>
      </c>
      <c r="F164" s="98" t="s">
        <v>22</v>
      </c>
      <c r="G164" s="99">
        <v>39.242</v>
      </c>
      <c r="H164" s="99"/>
      <c r="I164" s="43"/>
    </row>
    <row r="165" spans="1:9" s="44" customFormat="1" ht="15">
      <c r="A165" s="98" t="s">
        <v>8</v>
      </c>
      <c r="B165" s="98" t="s">
        <v>9</v>
      </c>
      <c r="C165" s="98" t="s">
        <v>189</v>
      </c>
      <c r="D165" s="98" t="s">
        <v>190</v>
      </c>
      <c r="E165" s="98" t="s">
        <v>12</v>
      </c>
      <c r="F165" s="98" t="s">
        <v>22</v>
      </c>
      <c r="G165" s="99">
        <v>8.69</v>
      </c>
      <c r="H165" s="99"/>
      <c r="I165" s="43"/>
    </row>
    <row r="166" spans="1:9" s="44" customFormat="1" ht="15">
      <c r="A166" s="98" t="s">
        <v>8</v>
      </c>
      <c r="B166" s="98" t="s">
        <v>9</v>
      </c>
      <c r="C166" s="98" t="s">
        <v>191</v>
      </c>
      <c r="D166" s="98" t="s">
        <v>192</v>
      </c>
      <c r="E166" s="98" t="s">
        <v>12</v>
      </c>
      <c r="F166" s="98" t="s">
        <v>22</v>
      </c>
      <c r="G166" s="99">
        <v>11.245</v>
      </c>
      <c r="H166" s="99"/>
      <c r="I166" s="43"/>
    </row>
    <row r="167" spans="1:9" s="44" customFormat="1" ht="15">
      <c r="A167" s="98" t="s">
        <v>8</v>
      </c>
      <c r="B167" s="98" t="s">
        <v>9</v>
      </c>
      <c r="C167" s="98" t="s">
        <v>193</v>
      </c>
      <c r="D167" s="98" t="s">
        <v>194</v>
      </c>
      <c r="E167" s="98" t="s">
        <v>19</v>
      </c>
      <c r="F167" s="98" t="s">
        <v>16</v>
      </c>
      <c r="G167" s="99">
        <v>3.771</v>
      </c>
      <c r="H167" s="99"/>
      <c r="I167" s="43"/>
    </row>
    <row r="168" spans="1:9" s="44" customFormat="1" ht="15">
      <c r="A168" s="98" t="s">
        <v>8</v>
      </c>
      <c r="B168" s="98" t="s">
        <v>9</v>
      </c>
      <c r="C168" s="98" t="s">
        <v>222</v>
      </c>
      <c r="D168" s="98" t="s">
        <v>223</v>
      </c>
      <c r="E168" s="98" t="s">
        <v>12</v>
      </c>
      <c r="F168" s="98" t="s">
        <v>13</v>
      </c>
      <c r="G168" s="99">
        <v>27.824</v>
      </c>
      <c r="H168" s="99"/>
      <c r="I168" s="43"/>
    </row>
    <row r="169" spans="1:9" s="44" customFormat="1" ht="15">
      <c r="A169" s="98" t="s">
        <v>8</v>
      </c>
      <c r="B169" s="98" t="s">
        <v>9</v>
      </c>
      <c r="C169" s="98" t="s">
        <v>224</v>
      </c>
      <c r="D169" s="98" t="s">
        <v>225</v>
      </c>
      <c r="E169" s="98" t="s">
        <v>12</v>
      </c>
      <c r="F169" s="98" t="s">
        <v>16</v>
      </c>
      <c r="G169" s="99">
        <v>8.996</v>
      </c>
      <c r="H169" s="99"/>
      <c r="I169" s="43"/>
    </row>
    <row r="170" spans="1:9" s="44" customFormat="1" ht="15">
      <c r="A170" s="98" t="s">
        <v>8</v>
      </c>
      <c r="B170" s="98" t="s">
        <v>9</v>
      </c>
      <c r="C170" s="98" t="s">
        <v>230</v>
      </c>
      <c r="D170" s="98" t="s">
        <v>231</v>
      </c>
      <c r="E170" s="98" t="s">
        <v>12</v>
      </c>
      <c r="F170" s="98" t="s">
        <v>91</v>
      </c>
      <c r="G170" s="99">
        <v>15.876</v>
      </c>
      <c r="H170" s="99"/>
      <c r="I170" s="43"/>
    </row>
    <row r="171" spans="1:9" s="44" customFormat="1" ht="15">
      <c r="A171" s="98" t="s">
        <v>8</v>
      </c>
      <c r="B171" s="98" t="s">
        <v>9</v>
      </c>
      <c r="C171" s="98" t="s">
        <v>232</v>
      </c>
      <c r="D171" s="98" t="s">
        <v>233</v>
      </c>
      <c r="E171" s="98" t="s">
        <v>12</v>
      </c>
      <c r="F171" s="98" t="s">
        <v>91</v>
      </c>
      <c r="G171" s="99">
        <v>22.462</v>
      </c>
      <c r="H171" s="99"/>
      <c r="I171" s="43"/>
    </row>
    <row r="172" spans="1:9" s="44" customFormat="1" ht="15">
      <c r="A172" s="97" t="s">
        <v>8</v>
      </c>
      <c r="B172" s="97" t="s">
        <v>9</v>
      </c>
      <c r="C172" s="97" t="s">
        <v>154</v>
      </c>
      <c r="D172" s="98" t="s">
        <v>155</v>
      </c>
      <c r="E172" s="98" t="s">
        <v>12</v>
      </c>
      <c r="F172" s="98" t="s">
        <v>43</v>
      </c>
      <c r="G172" s="99">
        <v>15.654</v>
      </c>
      <c r="H172" s="99"/>
      <c r="I172" s="43"/>
    </row>
    <row r="173" spans="1:9" s="44" customFormat="1" ht="15">
      <c r="A173" s="98" t="s">
        <v>8</v>
      </c>
      <c r="B173" s="98" t="s">
        <v>9</v>
      </c>
      <c r="C173" s="98" t="s">
        <v>156</v>
      </c>
      <c r="D173" s="98" t="s">
        <v>157</v>
      </c>
      <c r="E173" s="98" t="s">
        <v>12</v>
      </c>
      <c r="F173" s="98" t="s">
        <v>43</v>
      </c>
      <c r="G173" s="99">
        <v>35.191</v>
      </c>
      <c r="H173" s="99"/>
      <c r="I173" s="43"/>
    </row>
    <row r="174" spans="1:9" s="44" customFormat="1" ht="15">
      <c r="A174" s="98" t="s">
        <v>8</v>
      </c>
      <c r="B174" s="98" t="s">
        <v>9</v>
      </c>
      <c r="C174" s="98" t="s">
        <v>158</v>
      </c>
      <c r="D174" s="98" t="s">
        <v>159</v>
      </c>
      <c r="E174" s="98" t="s">
        <v>12</v>
      </c>
      <c r="F174" s="98" t="s">
        <v>16</v>
      </c>
      <c r="G174" s="99">
        <v>15.882</v>
      </c>
      <c r="H174" s="99"/>
      <c r="I174" s="43"/>
    </row>
    <row r="175" spans="1:9" s="44" customFormat="1" ht="15">
      <c r="A175" s="98" t="s">
        <v>8</v>
      </c>
      <c r="B175" s="98" t="s">
        <v>9</v>
      </c>
      <c r="C175" s="98" t="s">
        <v>160</v>
      </c>
      <c r="D175" s="98" t="s">
        <v>161</v>
      </c>
      <c r="E175" s="98" t="s">
        <v>12</v>
      </c>
      <c r="F175" s="98" t="s">
        <v>43</v>
      </c>
      <c r="G175" s="99">
        <v>6.846</v>
      </c>
      <c r="H175" s="99"/>
      <c r="I175" s="43"/>
    </row>
    <row r="176" spans="1:9" s="44" customFormat="1" ht="15">
      <c r="A176" s="98" t="s">
        <v>8</v>
      </c>
      <c r="B176" s="98" t="s">
        <v>9</v>
      </c>
      <c r="C176" s="98" t="s">
        <v>162</v>
      </c>
      <c r="D176" s="98" t="s">
        <v>163</v>
      </c>
      <c r="E176" s="98" t="s">
        <v>12</v>
      </c>
      <c r="F176" s="98" t="s">
        <v>75</v>
      </c>
      <c r="G176" s="99">
        <v>3.342</v>
      </c>
      <c r="H176" s="99"/>
      <c r="I176" s="43"/>
    </row>
    <row r="177" spans="1:9" s="44" customFormat="1" ht="15">
      <c r="A177" s="98" t="s">
        <v>8</v>
      </c>
      <c r="B177" s="98" t="s">
        <v>9</v>
      </c>
      <c r="C177" s="98" t="s">
        <v>164</v>
      </c>
      <c r="D177" s="98" t="s">
        <v>165</v>
      </c>
      <c r="E177" s="98" t="s">
        <v>12</v>
      </c>
      <c r="F177" s="98" t="s">
        <v>43</v>
      </c>
      <c r="G177" s="99">
        <v>17.919</v>
      </c>
      <c r="H177" s="99"/>
      <c r="I177" s="43"/>
    </row>
    <row r="178" spans="1:9" s="44" customFormat="1" ht="15">
      <c r="A178" s="98" t="s">
        <v>8</v>
      </c>
      <c r="B178" s="98" t="s">
        <v>9</v>
      </c>
      <c r="C178" s="98" t="s">
        <v>166</v>
      </c>
      <c r="D178" s="98" t="s">
        <v>167</v>
      </c>
      <c r="E178" s="98" t="s">
        <v>12</v>
      </c>
      <c r="F178" s="98" t="s">
        <v>168</v>
      </c>
      <c r="G178" s="99">
        <v>20.486</v>
      </c>
      <c r="H178" s="99"/>
      <c r="I178" s="43"/>
    </row>
    <row r="179" spans="1:9" s="44" customFormat="1" ht="15">
      <c r="A179" s="98" t="s">
        <v>8</v>
      </c>
      <c r="B179" s="98" t="s">
        <v>9</v>
      </c>
      <c r="C179" s="98" t="s">
        <v>169</v>
      </c>
      <c r="D179" s="98" t="s">
        <v>170</v>
      </c>
      <c r="E179" s="98" t="s">
        <v>12</v>
      </c>
      <c r="F179" s="98" t="s">
        <v>16</v>
      </c>
      <c r="G179" s="99">
        <v>28.563</v>
      </c>
      <c r="H179" s="99"/>
      <c r="I179" s="43"/>
    </row>
    <row r="180" spans="1:9" s="44" customFormat="1" ht="15">
      <c r="A180" s="98" t="s">
        <v>8</v>
      </c>
      <c r="B180" s="98" t="s">
        <v>9</v>
      </c>
      <c r="C180" s="98" t="s">
        <v>171</v>
      </c>
      <c r="D180" s="98" t="s">
        <v>172</v>
      </c>
      <c r="E180" s="98" t="s">
        <v>12</v>
      </c>
      <c r="F180" s="98" t="s">
        <v>13</v>
      </c>
      <c r="G180" s="99">
        <v>11.221</v>
      </c>
      <c r="H180" s="99"/>
      <c r="I180" s="43"/>
    </row>
    <row r="181" spans="1:9" s="44" customFormat="1" ht="15">
      <c r="A181" s="98" t="s">
        <v>8</v>
      </c>
      <c r="B181" s="98" t="s">
        <v>9</v>
      </c>
      <c r="C181" s="98" t="s">
        <v>173</v>
      </c>
      <c r="D181" s="98" t="s">
        <v>174</v>
      </c>
      <c r="E181" s="98" t="s">
        <v>12</v>
      </c>
      <c r="F181" s="98" t="s">
        <v>33</v>
      </c>
      <c r="G181" s="99">
        <v>45.733</v>
      </c>
      <c r="H181" s="99"/>
      <c r="I181" s="43"/>
    </row>
    <row r="182" spans="1:9" s="44" customFormat="1" ht="15">
      <c r="A182" s="98" t="s">
        <v>8</v>
      </c>
      <c r="B182" s="98" t="s">
        <v>9</v>
      </c>
      <c r="C182" s="98" t="s">
        <v>175</v>
      </c>
      <c r="D182" s="98" t="s">
        <v>176</v>
      </c>
      <c r="E182" s="98" t="s">
        <v>12</v>
      </c>
      <c r="F182" s="98" t="s">
        <v>33</v>
      </c>
      <c r="G182" s="99">
        <v>41.108</v>
      </c>
      <c r="H182" s="99"/>
      <c r="I182" s="43"/>
    </row>
    <row r="183" spans="1:9" s="44" customFormat="1" ht="15">
      <c r="A183" s="98" t="s">
        <v>8</v>
      </c>
      <c r="B183" s="98" t="s">
        <v>9</v>
      </c>
      <c r="C183" s="98" t="s">
        <v>181</v>
      </c>
      <c r="D183" s="98" t="s">
        <v>182</v>
      </c>
      <c r="E183" s="98" t="s">
        <v>12</v>
      </c>
      <c r="F183" s="98" t="s">
        <v>33</v>
      </c>
      <c r="G183" s="99">
        <v>26.988</v>
      </c>
      <c r="H183" s="99"/>
      <c r="I183" s="43"/>
    </row>
    <row r="184" spans="1:9" s="44" customFormat="1" ht="15">
      <c r="A184" s="98" t="s">
        <v>8</v>
      </c>
      <c r="B184" s="98" t="s">
        <v>9</v>
      </c>
      <c r="C184" s="98" t="s">
        <v>187</v>
      </c>
      <c r="D184" s="98" t="s">
        <v>188</v>
      </c>
      <c r="E184" s="98" t="s">
        <v>12</v>
      </c>
      <c r="F184" s="98" t="s">
        <v>32</v>
      </c>
      <c r="G184" s="99">
        <v>56.278</v>
      </c>
      <c r="H184" s="99"/>
      <c r="I184" s="43"/>
    </row>
    <row r="185" spans="1:9" ht="15">
      <c r="A185" s="5" t="s">
        <v>320</v>
      </c>
      <c r="B185" s="65"/>
      <c r="C185" s="65"/>
      <c r="D185" s="65"/>
      <c r="E185" s="65"/>
      <c r="F185" s="65"/>
      <c r="G185" s="96">
        <f>SUM(G145:G184)</f>
        <v>1317.8080000000002</v>
      </c>
      <c r="H185" s="96"/>
      <c r="I185" s="30"/>
    </row>
    <row r="186" spans="1:9" ht="15.75">
      <c r="A186" s="6" t="s">
        <v>356</v>
      </c>
      <c r="B186" s="65"/>
      <c r="C186" s="65"/>
      <c r="D186" s="65"/>
      <c r="E186" s="65"/>
      <c r="F186" s="65"/>
      <c r="G186" s="110">
        <f>G185</f>
        <v>1317.8080000000002</v>
      </c>
      <c r="H186" s="111"/>
      <c r="I186" s="30"/>
    </row>
    <row r="187" spans="1:9" ht="15">
      <c r="A187" s="65"/>
      <c r="B187" s="65"/>
      <c r="C187" s="65"/>
      <c r="D187" s="65"/>
      <c r="E187" s="65"/>
      <c r="F187" s="65"/>
      <c r="G187" s="96"/>
      <c r="H187" s="96"/>
      <c r="I187" s="30"/>
    </row>
    <row r="188" spans="1:9" ht="15">
      <c r="A188" s="65"/>
      <c r="B188" s="65"/>
      <c r="C188" s="65"/>
      <c r="D188" s="65"/>
      <c r="E188" s="65"/>
      <c r="F188" s="65"/>
      <c r="G188" s="96"/>
      <c r="H188" s="96"/>
      <c r="I188" s="30"/>
    </row>
    <row r="189" spans="1:9" ht="15.75" thickBot="1">
      <c r="A189" s="65"/>
      <c r="B189" s="65"/>
      <c r="C189" s="65"/>
      <c r="D189" s="65"/>
      <c r="E189" s="65"/>
      <c r="F189" s="65"/>
      <c r="G189" s="96"/>
      <c r="H189" s="96"/>
      <c r="I189" s="30"/>
    </row>
    <row r="190" spans="1:9" ht="16.5" thickBot="1">
      <c r="A190" s="10" t="s">
        <v>358</v>
      </c>
      <c r="B190" s="101"/>
      <c r="C190" s="102"/>
      <c r="D190" s="65"/>
      <c r="E190" s="65"/>
      <c r="F190" s="65"/>
      <c r="G190" s="96"/>
      <c r="H190" s="96"/>
      <c r="I190" s="30"/>
    </row>
    <row r="191" spans="1:9" s="44" customFormat="1" ht="15">
      <c r="A191" s="103" t="s">
        <v>8</v>
      </c>
      <c r="B191" s="103" t="s">
        <v>9</v>
      </c>
      <c r="C191" s="103" t="s">
        <v>25</v>
      </c>
      <c r="D191" s="104" t="s">
        <v>26</v>
      </c>
      <c r="E191" s="104" t="s">
        <v>12</v>
      </c>
      <c r="F191" s="104" t="s">
        <v>13</v>
      </c>
      <c r="G191" s="105">
        <v>0.395</v>
      </c>
      <c r="H191" s="105">
        <v>2.319</v>
      </c>
      <c r="I191" s="43"/>
    </row>
    <row r="192" spans="1:9" s="44" customFormat="1" ht="15">
      <c r="A192" s="104" t="s">
        <v>8</v>
      </c>
      <c r="B192" s="104" t="s">
        <v>9</v>
      </c>
      <c r="C192" s="104" t="s">
        <v>219</v>
      </c>
      <c r="D192" s="104" t="s">
        <v>220</v>
      </c>
      <c r="E192" s="104" t="s">
        <v>12</v>
      </c>
      <c r="F192" s="104" t="s">
        <v>75</v>
      </c>
      <c r="G192" s="105">
        <v>0.388</v>
      </c>
      <c r="H192" s="105">
        <v>13.317</v>
      </c>
      <c r="I192" s="43"/>
    </row>
    <row r="193" spans="1:9" s="44" customFormat="1" ht="15">
      <c r="A193" s="51" t="s">
        <v>8</v>
      </c>
      <c r="B193" s="51" t="s">
        <v>9</v>
      </c>
      <c r="C193" s="51" t="s">
        <v>119</v>
      </c>
      <c r="D193" s="51" t="s">
        <v>120</v>
      </c>
      <c r="E193" s="51" t="s">
        <v>12</v>
      </c>
      <c r="F193" s="51" t="s">
        <v>121</v>
      </c>
      <c r="G193" s="52">
        <v>21.82</v>
      </c>
      <c r="H193" s="52">
        <v>86.838</v>
      </c>
      <c r="I193" s="43"/>
    </row>
    <row r="194" spans="1:9" ht="15">
      <c r="A194" s="5" t="s">
        <v>320</v>
      </c>
      <c r="B194" s="65"/>
      <c r="C194" s="65"/>
      <c r="D194" s="65"/>
      <c r="E194" s="65"/>
      <c r="F194" s="65"/>
      <c r="G194" s="106">
        <f>SUM(G191:G193)</f>
        <v>22.603</v>
      </c>
      <c r="H194" s="106">
        <f>SUM(H191:H193)</f>
        <v>102.47399999999999</v>
      </c>
      <c r="I194" s="30"/>
    </row>
    <row r="195" spans="1:9" ht="15.75">
      <c r="A195" s="6" t="s">
        <v>360</v>
      </c>
      <c r="B195" s="65"/>
      <c r="C195" s="65"/>
      <c r="D195" s="65"/>
      <c r="E195" s="65"/>
      <c r="F195" s="65"/>
      <c r="G195" s="110">
        <f>G194</f>
        <v>22.603</v>
      </c>
      <c r="H195" s="110">
        <f>H194</f>
        <v>102.47399999999999</v>
      </c>
      <c r="I195" s="112"/>
    </row>
    <row r="196" spans="1:9" ht="15">
      <c r="A196" s="65"/>
      <c r="B196" s="65"/>
      <c r="C196" s="65"/>
      <c r="D196" s="65"/>
      <c r="E196" s="65"/>
      <c r="F196" s="65"/>
      <c r="G196" s="111"/>
      <c r="H196" s="111"/>
      <c r="I196" s="112"/>
    </row>
    <row r="197" spans="1:9" ht="15">
      <c r="A197" s="107"/>
      <c r="B197" s="107"/>
      <c r="C197" s="107"/>
      <c r="D197" s="107"/>
      <c r="E197" s="107"/>
      <c r="F197" s="107"/>
      <c r="G197" s="113"/>
      <c r="H197" s="113"/>
      <c r="I197" s="112"/>
    </row>
    <row r="198" spans="1:9" ht="21">
      <c r="A198" s="108" t="s">
        <v>330</v>
      </c>
      <c r="B198" s="107"/>
      <c r="C198" s="107"/>
      <c r="D198" s="107"/>
      <c r="E198" s="107"/>
      <c r="F198" s="107"/>
      <c r="G198" s="114">
        <f>G42+G195+G186+G142</f>
        <v>2815.7390000000005</v>
      </c>
      <c r="H198" s="114">
        <f>H42+H195+H186+H142</f>
        <v>637.498</v>
      </c>
      <c r="I198" s="115">
        <f>SUM(G198:H198)</f>
        <v>3453.2370000000005</v>
      </c>
    </row>
    <row r="199" spans="1:8" ht="15">
      <c r="A199" s="3"/>
      <c r="B199" s="3"/>
      <c r="C199" s="3"/>
      <c r="D199" s="3"/>
      <c r="E199" s="3"/>
      <c r="F199" s="3"/>
      <c r="G199" s="3"/>
      <c r="H199" s="3"/>
    </row>
    <row r="200" spans="1:8" ht="15">
      <c r="A200" s="3"/>
      <c r="B200" s="3"/>
      <c r="C200" s="3"/>
      <c r="D200" s="3"/>
      <c r="E200" s="3"/>
      <c r="F200" s="3"/>
      <c r="G200" s="3"/>
      <c r="H200" s="3"/>
    </row>
    <row r="201" spans="1:8" ht="15">
      <c r="A201" s="3"/>
      <c r="B201" s="3"/>
      <c r="C201" s="3"/>
      <c r="D201" s="3"/>
      <c r="E201" s="3"/>
      <c r="F201" s="3"/>
      <c r="G201" s="3"/>
      <c r="H201" s="3"/>
    </row>
    <row r="202" spans="1:8" ht="15">
      <c r="A202" s="3"/>
      <c r="B202" s="3"/>
      <c r="C202" s="3"/>
      <c r="D202" s="3"/>
      <c r="E202" s="3"/>
      <c r="F202" s="3"/>
      <c r="G202" s="3"/>
      <c r="H202" s="3"/>
    </row>
  </sheetData>
  <printOptions/>
  <pageMargins left="0" right="0" top="0.03937007874015748" bottom="0.0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B5" sqref="B5"/>
    </sheetView>
  </sheetViews>
  <sheetFormatPr defaultColWidth="9.140625" defaultRowHeight="15"/>
  <cols>
    <col min="1" max="1" width="43.7109375" style="0" bestFit="1" customWidth="1"/>
    <col min="2" max="2" width="21.7109375" style="0" customWidth="1"/>
    <col min="3" max="3" width="21.57421875" style="0" customWidth="1"/>
  </cols>
  <sheetData>
    <row r="1" spans="1:3" ht="20.1" customHeight="1" thickBot="1">
      <c r="A1" s="36" t="s">
        <v>345</v>
      </c>
      <c r="B1" s="36" t="s">
        <v>346</v>
      </c>
      <c r="C1" s="36" t="s">
        <v>347</v>
      </c>
    </row>
    <row r="2" spans="1:3" ht="20.1" customHeight="1">
      <c r="A2" s="37" t="s">
        <v>348</v>
      </c>
      <c r="B2" s="39">
        <v>757.805</v>
      </c>
      <c r="C2" s="37"/>
    </row>
    <row r="3" spans="1:3" ht="20.1" customHeight="1">
      <c r="A3" s="38" t="s">
        <v>349</v>
      </c>
      <c r="B3" s="40">
        <v>717.533</v>
      </c>
      <c r="C3" s="38"/>
    </row>
    <row r="4" spans="1:3" ht="20.1" customHeight="1">
      <c r="A4" s="38" t="s">
        <v>350</v>
      </c>
      <c r="B4" s="41">
        <v>535.024</v>
      </c>
      <c r="C4" s="38"/>
    </row>
    <row r="5" spans="1:3" ht="20.1" customHeight="1">
      <c r="A5" s="38" t="s">
        <v>351</v>
      </c>
      <c r="B5" s="41">
        <v>22.603</v>
      </c>
      <c r="C5" s="38"/>
    </row>
    <row r="6" spans="1:3" ht="20.1" customHeight="1">
      <c r="A6" s="38" t="s">
        <v>352</v>
      </c>
      <c r="B6" s="41">
        <v>102.474</v>
      </c>
      <c r="C6" s="38"/>
    </row>
    <row r="7" spans="1:3" ht="20.1" customHeight="1">
      <c r="A7" s="38" t="s">
        <v>353</v>
      </c>
      <c r="B7" s="41">
        <v>1317.808</v>
      </c>
      <c r="C7" s="38"/>
    </row>
    <row r="8" ht="15">
      <c r="B8">
        <f>SUM(B2:B7)</f>
        <v>3453.2470000000003</v>
      </c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46"/>
  <sheetViews>
    <sheetView workbookViewId="0" topLeftCell="A22">
      <selection activeCell="A37" sqref="A37"/>
    </sheetView>
  </sheetViews>
  <sheetFormatPr defaultColWidth="9.140625" defaultRowHeight="15"/>
  <cols>
    <col min="1" max="1" width="11.8515625" style="0" bestFit="1" customWidth="1"/>
    <col min="2" max="2" width="40.7109375" style="0" bestFit="1" customWidth="1"/>
  </cols>
  <sheetData>
    <row r="2" ht="21">
      <c r="A2" s="16" t="s">
        <v>344</v>
      </c>
    </row>
    <row r="3" spans="1:2" ht="15">
      <c r="A3" s="17"/>
      <c r="B3" s="17"/>
    </row>
    <row r="4" spans="1:2" ht="15">
      <c r="A4" s="19">
        <v>72053682</v>
      </c>
      <c r="B4" s="20" t="s">
        <v>309</v>
      </c>
    </row>
    <row r="5" spans="1:2" ht="15">
      <c r="A5" s="21"/>
      <c r="B5" s="22" t="s">
        <v>334</v>
      </c>
    </row>
    <row r="6" spans="1:2" ht="15">
      <c r="A6" s="18"/>
      <c r="B6" s="18"/>
    </row>
    <row r="7" spans="1:2" ht="15">
      <c r="A7" s="23" t="s">
        <v>8</v>
      </c>
      <c r="B7" s="24" t="s">
        <v>9</v>
      </c>
    </row>
    <row r="8" spans="1:2" ht="15">
      <c r="A8" s="21"/>
      <c r="B8" s="22" t="s">
        <v>338</v>
      </c>
    </row>
    <row r="9" spans="1:2" ht="15">
      <c r="A9" s="18"/>
      <c r="B9" s="18"/>
    </row>
    <row r="10" spans="1:2" ht="15">
      <c r="A10" s="25">
        <v>72052422</v>
      </c>
      <c r="B10" s="20" t="s">
        <v>318</v>
      </c>
    </row>
    <row r="11" spans="1:2" ht="15">
      <c r="A11" s="21"/>
      <c r="B11" s="22" t="s">
        <v>339</v>
      </c>
    </row>
    <row r="12" spans="1:2" ht="15">
      <c r="A12" s="18"/>
      <c r="B12" s="18"/>
    </row>
    <row r="13" spans="1:2" ht="15">
      <c r="A13" s="23" t="s">
        <v>292</v>
      </c>
      <c r="B13" s="24" t="s">
        <v>293</v>
      </c>
    </row>
    <row r="14" spans="1:2" ht="15">
      <c r="A14" s="21"/>
      <c r="B14" s="22" t="s">
        <v>335</v>
      </c>
    </row>
    <row r="15" spans="1:2" ht="15">
      <c r="A15" s="18"/>
      <c r="B15" s="18"/>
    </row>
    <row r="16" spans="1:2" ht="15">
      <c r="A16" s="23" t="s">
        <v>266</v>
      </c>
      <c r="B16" s="24" t="s">
        <v>267</v>
      </c>
    </row>
    <row r="17" spans="1:2" ht="15">
      <c r="A17" s="21"/>
      <c r="B17" s="22" t="s">
        <v>336</v>
      </c>
    </row>
    <row r="18" spans="1:2" ht="15">
      <c r="A18" s="18"/>
      <c r="B18" s="18"/>
    </row>
    <row r="19" spans="1:2" ht="15">
      <c r="A19" s="23" t="s">
        <v>248</v>
      </c>
      <c r="B19" s="24" t="s">
        <v>249</v>
      </c>
    </row>
    <row r="20" spans="1:2" ht="15">
      <c r="A20" s="21"/>
      <c r="B20" s="22" t="s">
        <v>332</v>
      </c>
    </row>
    <row r="21" spans="1:2" ht="15">
      <c r="A21" s="18"/>
      <c r="B21" s="18"/>
    </row>
    <row r="22" spans="1:2" ht="15">
      <c r="A22" s="23" t="s">
        <v>242</v>
      </c>
      <c r="B22" s="24" t="s">
        <v>243</v>
      </c>
    </row>
    <row r="23" spans="1:2" ht="15">
      <c r="A23" s="21"/>
      <c r="B23" s="22" t="s">
        <v>337</v>
      </c>
    </row>
    <row r="24" spans="1:2" ht="15">
      <c r="A24" s="18"/>
      <c r="B24" s="18"/>
    </row>
    <row r="25" spans="1:2" ht="15">
      <c r="A25" s="23"/>
      <c r="B25" s="24"/>
    </row>
    <row r="26" spans="1:2" ht="15">
      <c r="A26" s="21"/>
      <c r="B26" s="22"/>
    </row>
    <row r="27" spans="1:2" ht="15">
      <c r="A27" s="18"/>
      <c r="B27" s="18"/>
    </row>
    <row r="28" spans="1:2" ht="15">
      <c r="A28" s="23" t="s">
        <v>262</v>
      </c>
      <c r="B28" s="24" t="s">
        <v>263</v>
      </c>
    </row>
    <row r="29" spans="1:2" ht="15">
      <c r="A29" s="21"/>
      <c r="B29" s="22" t="s">
        <v>333</v>
      </c>
    </row>
    <row r="30" spans="1:2" ht="15">
      <c r="A30" s="18"/>
      <c r="B30" s="18"/>
    </row>
    <row r="31" spans="1:2" ht="15">
      <c r="A31" s="23" t="s">
        <v>235</v>
      </c>
      <c r="B31" s="24" t="s">
        <v>236</v>
      </c>
    </row>
    <row r="32" spans="1:2" ht="15">
      <c r="A32" s="21"/>
      <c r="B32" s="22" t="s">
        <v>343</v>
      </c>
    </row>
    <row r="33" spans="1:2" ht="15">
      <c r="A33" s="18"/>
      <c r="B33" s="18"/>
    </row>
    <row r="34" spans="1:2" ht="15">
      <c r="A34" s="23" t="s">
        <v>287</v>
      </c>
      <c r="B34" s="24" t="s">
        <v>288</v>
      </c>
    </row>
    <row r="35" spans="1:2" ht="15">
      <c r="A35" s="21"/>
      <c r="B35" s="22" t="s">
        <v>340</v>
      </c>
    </row>
    <row r="36" spans="1:2" ht="15">
      <c r="A36" s="18"/>
      <c r="B36" s="18"/>
    </row>
    <row r="37" spans="1:2" ht="15">
      <c r="A37" s="23" t="s">
        <v>286</v>
      </c>
      <c r="B37" s="24" t="s">
        <v>236</v>
      </c>
    </row>
    <row r="38" spans="1:2" ht="15">
      <c r="A38" s="26"/>
      <c r="B38" s="22" t="s">
        <v>342</v>
      </c>
    </row>
    <row r="39" spans="1:2" ht="15">
      <c r="A39" s="18"/>
      <c r="B39" s="18"/>
    </row>
    <row r="40" spans="1:2" ht="15">
      <c r="A40" s="23" t="s">
        <v>257</v>
      </c>
      <c r="B40" s="24" t="s">
        <v>258</v>
      </c>
    </row>
    <row r="41" spans="1:2" ht="15">
      <c r="A41" s="21"/>
      <c r="B41" s="22" t="s">
        <v>341</v>
      </c>
    </row>
    <row r="42" spans="1:2" ht="15">
      <c r="A42" s="18"/>
      <c r="B42" s="18"/>
    </row>
    <row r="43" spans="1:2" ht="15">
      <c r="A43" s="18"/>
      <c r="B43" s="18"/>
    </row>
    <row r="44" spans="1:2" ht="15">
      <c r="A44" s="18"/>
      <c r="B44" s="18"/>
    </row>
    <row r="45" spans="1:2" ht="15">
      <c r="A45" s="18"/>
      <c r="B45" s="18"/>
    </row>
    <row r="46" spans="1:2" ht="15">
      <c r="A46" s="18"/>
      <c r="B46" s="18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K20315</dc:creator>
  <cp:keywords/>
  <dc:description/>
  <cp:lastModifiedBy>MILPET</cp:lastModifiedBy>
  <cp:lastPrinted>2017-01-16T06:44:15Z</cp:lastPrinted>
  <dcterms:created xsi:type="dcterms:W3CDTF">2013-10-30T08:16:21Z</dcterms:created>
  <dcterms:modified xsi:type="dcterms:W3CDTF">2017-01-16T11:08:33Z</dcterms:modified>
  <cp:category/>
  <cp:version/>
  <cp:contentType/>
  <cp:contentStatus/>
</cp:coreProperties>
</file>