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9440" windowHeight="7725" activeTab="0"/>
  </bookViews>
  <sheets>
    <sheet name="Položky" sheetId="1" r:id="rId1"/>
  </sheets>
  <definedNames>
    <definedName name="cisloobjektu">#REF!</definedName>
    <definedName name="cislostavby">#REF!</definedName>
    <definedName name="Datum">#REF!</definedName>
    <definedName name="Dil">#REF!</definedName>
    <definedName name="Dodavka">#REF!</definedName>
    <definedName name="Dodavka0">'Položky'!#REF!</definedName>
    <definedName name="HSV">#REF!</definedName>
    <definedName name="HSV0">'Položky'!#REF!</definedName>
    <definedName name="HZS">#REF!</definedName>
    <definedName name="HZS0">'Položky'!#REF!</definedName>
    <definedName name="JKSO">#REF!</definedName>
    <definedName name="MJ">#REF!</definedName>
    <definedName name="Mont">#REF!</definedName>
    <definedName name="Montaz0">'Položky'!#REF!</definedName>
    <definedName name="NazevDilu">#REF!</definedName>
    <definedName name="nazevobjektu">#REF!</definedName>
    <definedName name="nazevstavby">#REF!</definedName>
    <definedName name="_xlnm.Print_Titles" localSheetId="0">'Položky'!$1:$6</definedName>
    <definedName name="Objednatel">#REF!</definedName>
    <definedName name="_xlnm.Print_Area" localSheetId="0">'Položky'!$A$1:$G$24</definedName>
    <definedName name="PocetMJ">#REF!</definedName>
    <definedName name="Poznamka">#REF!</definedName>
    <definedName name="Projektant">#REF!</definedName>
    <definedName name="PSV">#REF!</definedName>
    <definedName name="PSV0">'Položky'!#REF!</definedName>
    <definedName name="SazbaDPH1">#REF!</definedName>
    <definedName name="SazbaDPH2">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0" hidden="1">0</definedName>
    <definedName name="solver_num" localSheetId="0" hidden="1">0</definedName>
    <definedName name="solver_opt" localSheetId="0" hidden="1">'Položky'!#REF!</definedName>
    <definedName name="solver_typ" localSheetId="0" hidden="1">1</definedName>
    <definedName name="solver_val" localSheetId="0" hidden="1">0</definedName>
    <definedName name="Typ">'Položky'!#REF!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akazka">#REF!</definedName>
    <definedName name="Zaklad22">#REF!</definedName>
    <definedName name="Zaklad5">#REF!</definedName>
    <definedName name="Zhotovitel">#REF!</definedName>
  </definedNames>
  <calcPr fullCalcOnLoad="1"/>
</workbook>
</file>

<file path=xl/sharedStrings.xml><?xml version="1.0" encoding="utf-8"?>
<sst xmlns="http://schemas.openxmlformats.org/spreadsheetml/2006/main" count="154" uniqueCount="105">
  <si>
    <t xml:space="preserve"> </t>
  </si>
  <si>
    <t>Stavba :</t>
  </si>
  <si>
    <t>Objekt 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</si>
  <si>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</si>
  <si>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</si>
  <si>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</si>
  <si>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</si>
  <si>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</si>
  <si>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</si>
  <si>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</si>
  <si>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</si>
  <si>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</si>
  <si>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</si>
  <si>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</si>
  <si>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Slepý rozpočet</t>
  </si>
  <si>
    <t>m2</t>
  </si>
  <si>
    <t>stání plast. popelnice:5*2</t>
  </si>
  <si>
    <t>stání plechové popelnice:1,5*9,5</t>
  </si>
  <si>
    <t>plocha samostatná:1,4*1,2</t>
  </si>
  <si>
    <t>klepač:4,5*3</t>
  </si>
  <si>
    <t>kraj silnice:(72,1*0,15)</t>
  </si>
  <si>
    <t>stávající parkoviště:39,5*5*0,15</t>
  </si>
  <si>
    <t>m</t>
  </si>
  <si>
    <t>stání třídění odpadu plastové:(5+2)*2</t>
  </si>
  <si>
    <t>parkoviště:39+5+40+24</t>
  </si>
  <si>
    <t>chodník. obrubník:72,1</t>
  </si>
  <si>
    <t>stání popelnice plechové:1,5*2+9,5</t>
  </si>
  <si>
    <t>vstup chodník:(0,5*2)*4+1,2*2+2,65</t>
  </si>
  <si>
    <t>klepač:(3*2+4,5)</t>
  </si>
  <si>
    <t>pás za parkovištěm:1,2*39,5*0,4</t>
  </si>
  <si>
    <t>nové parkoviště:(32*5,8-7,5*3,6)*0,4</t>
  </si>
  <si>
    <t>7,5*6*0,4</t>
  </si>
  <si>
    <t>chodník:72,1*0,6*0,4</t>
  </si>
  <si>
    <t>zatravnění:-14</t>
  </si>
  <si>
    <t>doplnění k obrubníku:(9,9+12,06+12,38+12,1+25,01)*0,15</t>
  </si>
  <si>
    <t>zelené plochy:9*6/2</t>
  </si>
  <si>
    <t>7,5*4</t>
  </si>
  <si>
    <t>6*6,5/2</t>
  </si>
  <si>
    <t>5*5/2</t>
  </si>
  <si>
    <t>parkoviště:45*5,75</t>
  </si>
  <si>
    <t>15*5,75</t>
  </si>
  <si>
    <t>7,5*6</t>
  </si>
  <si>
    <t>stání kontejnery:2,1*5,75</t>
  </si>
  <si>
    <t>7,5*2</t>
  </si>
  <si>
    <t>chodník:72,1*0,55</t>
  </si>
  <si>
    <t>2,5*5,75</t>
  </si>
  <si>
    <t>5</t>
  </si>
  <si>
    <t>Komunikace</t>
  </si>
  <si>
    <t>parkoviště:45*5,5</t>
  </si>
  <si>
    <t>15*5,5</t>
  </si>
  <si>
    <t>stání kontejnery:2,1*5,5</t>
  </si>
  <si>
    <t>2,5*5,5</t>
  </si>
  <si>
    <t>72,1*0,15</t>
  </si>
  <si>
    <t>stání kontejnery:2,1*5,5*1,01</t>
  </si>
  <si>
    <t>7,5*2*1,01</t>
  </si>
  <si>
    <t>chodník:72,1*0,55*1,01</t>
  </si>
  <si>
    <t>2,5*5,5*1,01</t>
  </si>
  <si>
    <t>parkoviště  přírodní:375*1,01</t>
  </si>
  <si>
    <t xml:space="preserve">                  červená:-(5,5*0,1)*20*1,01</t>
  </si>
  <si>
    <t>-6*0,1*2*1,01</t>
  </si>
  <si>
    <t>parkoviště  :</t>
  </si>
  <si>
    <t xml:space="preserve">                  červená:(5,5*0,1)*20*1,01</t>
  </si>
  <si>
    <t>6*0,1*2*1,01</t>
  </si>
  <si>
    <t>Doplňující práce na komunikaci</t>
  </si>
  <si>
    <t>72,1+70+5,95+5,5+5,5+5,5*2+7,5+5,95</t>
  </si>
  <si>
    <t>7,5+6+5+8</t>
  </si>
  <si>
    <t>210*0,2*0,2</t>
  </si>
  <si>
    <t>stávající vozovka:72,1</t>
  </si>
  <si>
    <t>samost stání:1,55*4,1*0,25</t>
  </si>
  <si>
    <t>Začátek provozního součtu</t>
  </si>
  <si>
    <t>vodící linie:(9,9+12,06+12,38+12,1+25,1+6)*2*1,02</t>
  </si>
  <si>
    <t>Konec provozního součtu</t>
  </si>
  <si>
    <t>(5,95+5,5+5,5+7,5+5,75)*1,01</t>
  </si>
  <si>
    <t>(72,1+16+7,5+6+5)*1,01</t>
  </si>
  <si>
    <t>(72,1+8-12)*1,01</t>
  </si>
  <si>
    <t>99</t>
  </si>
  <si>
    <t>Staveništní přesun hmot</t>
  </si>
  <si>
    <t>t</t>
  </si>
  <si>
    <t>63,6527-12,779</t>
  </si>
  <si>
    <t>40,44*0,316</t>
  </si>
  <si>
    <t xml:space="preserve"> Město Žďár nad Sázavou . Oprava povrchu cyklostezky</t>
  </si>
  <si>
    <t>113154333</t>
  </si>
  <si>
    <t xml:space="preserve">Frézování živičného krytu tl. 50 mm pruh š 2 m pl do 10000 m2 bez překážek v trase </t>
  </si>
  <si>
    <t>573231111</t>
  </si>
  <si>
    <t>Postřik živičný spojovací ze silniční emulze v množství do 0,7 kg/m2</t>
  </si>
  <si>
    <t>577143111</t>
  </si>
  <si>
    <t>Asf bet vrstva obrusná  ACO8 ( ABJ )I tl 50mm š do 3 m z nemodifikovaného asfaltu</t>
  </si>
  <si>
    <t>9</t>
  </si>
  <si>
    <t>919731121</t>
  </si>
  <si>
    <t xml:space="preserve">Zarovnání styčné plochy podkladu nebo krytu živičného tl do 50 mm </t>
  </si>
  <si>
    <t>919735111</t>
  </si>
  <si>
    <t xml:space="preserve">Řezání stávajícího živičného krytu tl. Do 50 mm </t>
  </si>
  <si>
    <t>938908411</t>
  </si>
  <si>
    <t>Čištění vozovek splachováním vodou</t>
  </si>
  <si>
    <t>997221551</t>
  </si>
  <si>
    <t>Vodorovná doprava suti ze sypkých materiálů do 1 km</t>
  </si>
  <si>
    <t>997221559</t>
  </si>
  <si>
    <t xml:space="preserve">Příplatek ZKD 1 km u vodorovné dopravy suti ze sypkých materiálů </t>
  </si>
  <si>
    <t>998225111</t>
  </si>
  <si>
    <t>přesun hmot pro pozemní komunikace s krytem z kamene, monolitickým betonovým nebo živičným</t>
  </si>
  <si>
    <t>bm bez DPH</t>
  </si>
  <si>
    <t>237,44</t>
  </si>
  <si>
    <t>241,97</t>
  </si>
  <si>
    <t>949,76</t>
  </si>
  <si>
    <t>Oprava povrchu stávající cyklostezky v délce 530 bm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</si>
</sst>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48">
    <font>
      <sz val="10"/>
      <name val="Arial CE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31" fillId="23" borderId="6" applyNumberFormat="0" applyFont="0" applyAlignment="0" applyProtection="0"/>
    <xf numFmtId="9" fontId="31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49" fontId="3" fillId="0" borderId="10" xfId="46" applyNumberFormat="1" applyFont="1" applyBorder="1">
      <alignment/>
      <protection/>
    </xf>
    <xf numFmtId="0" fontId="0" fillId="0" borderId="0" xfId="46">
      <alignment/>
      <protection/>
    </xf>
    <xf numFmtId="0" fontId="2" fillId="0" borderId="0" xfId="46" applyFont="1">
      <alignment/>
      <protection/>
    </xf>
    <xf numFmtId="0" fontId="6" fillId="0" borderId="0" xfId="46" applyFont="1" applyAlignment="1">
      <alignment horizontal="centerContinuous"/>
      <protection/>
    </xf>
    <xf numFmtId="0" fontId="7" fillId="0" borderId="0" xfId="46" applyFont="1" applyAlignment="1">
      <alignment horizontal="centerContinuous"/>
      <protection/>
    </xf>
    <xf numFmtId="0" fontId="7" fillId="0" borderId="0" xfId="46" applyFont="1" applyAlignment="1">
      <alignment horizontal="right"/>
      <protection/>
    </xf>
    <xf numFmtId="0" fontId="2" fillId="0" borderId="10" xfId="46" applyFont="1" applyBorder="1">
      <alignment/>
      <protection/>
    </xf>
    <xf numFmtId="0" fontId="4" fillId="0" borderId="11" xfId="46" applyFont="1" applyBorder="1" applyAlignment="1">
      <alignment horizontal="right"/>
      <protection/>
    </xf>
    <xf numFmtId="49" fontId="2" fillId="0" borderId="10" xfId="46" applyNumberFormat="1" applyFont="1" applyBorder="1" applyAlignment="1">
      <alignment horizontal="left"/>
      <protection/>
    </xf>
    <xf numFmtId="0" fontId="2" fillId="0" borderId="12" xfId="46" applyFont="1" applyBorder="1">
      <alignment/>
      <protection/>
    </xf>
    <xf numFmtId="0" fontId="4" fillId="0" borderId="0" xfId="46" applyFont="1">
      <alignment/>
      <protection/>
    </xf>
    <xf numFmtId="0" fontId="2" fillId="0" borderId="0" xfId="46" applyFont="1" applyAlignment="1">
      <alignment horizontal="right"/>
      <protection/>
    </xf>
    <xf numFmtId="0" fontId="2" fillId="0" borderId="0" xfId="46" applyFont="1" applyAlignment="1">
      <alignment/>
      <protection/>
    </xf>
    <xf numFmtId="49" fontId="4" fillId="33" borderId="13" xfId="46" applyNumberFormat="1" applyFont="1" applyFill="1" applyBorder="1">
      <alignment/>
      <protection/>
    </xf>
    <xf numFmtId="0" fontId="4" fillId="33" borderId="14" xfId="46" applyFont="1" applyFill="1" applyBorder="1" applyAlignment="1">
      <alignment horizontal="center"/>
      <protection/>
    </xf>
    <xf numFmtId="0" fontId="4" fillId="33" borderId="14" xfId="46" applyNumberFormat="1" applyFont="1" applyFill="1" applyBorder="1" applyAlignment="1">
      <alignment horizontal="center"/>
      <protection/>
    </xf>
    <xf numFmtId="0" fontId="4" fillId="33" borderId="13" xfId="46" applyFont="1" applyFill="1" applyBorder="1" applyAlignment="1">
      <alignment horizontal="center"/>
      <protection/>
    </xf>
    <xf numFmtId="0" fontId="3" fillId="0" borderId="15" xfId="46" applyFont="1" applyBorder="1" applyAlignment="1">
      <alignment horizontal="center"/>
      <protection/>
    </xf>
    <xf numFmtId="49" fontId="3" fillId="0" borderId="15" xfId="46" applyNumberFormat="1" applyFont="1" applyBorder="1" applyAlignment="1">
      <alignment horizontal="left"/>
      <protection/>
    </xf>
    <xf numFmtId="0" fontId="3" fillId="0" borderId="16" xfId="46" applyFont="1" applyBorder="1">
      <alignment/>
      <protection/>
    </xf>
    <xf numFmtId="0" fontId="2" fillId="0" borderId="17" xfId="46" applyFont="1" applyBorder="1" applyAlignment="1">
      <alignment horizontal="center"/>
      <protection/>
    </xf>
    <xf numFmtId="0" fontId="2" fillId="0" borderId="17" xfId="46" applyNumberFormat="1" applyFont="1" applyBorder="1" applyAlignment="1">
      <alignment horizontal="right"/>
      <protection/>
    </xf>
    <xf numFmtId="0" fontId="2" fillId="0" borderId="14" xfId="46" applyNumberFormat="1" applyFont="1" applyBorder="1">
      <alignment/>
      <protection/>
    </xf>
    <xf numFmtId="0" fontId="0" fillId="0" borderId="0" xfId="46" applyNumberFormat="1">
      <alignment/>
      <protection/>
    </xf>
    <xf numFmtId="0" fontId="8" fillId="0" borderId="0" xfId="46" applyFont="1">
      <alignment/>
      <protection/>
    </xf>
    <xf numFmtId="0" fontId="9" fillId="0" borderId="18" xfId="46" applyFont="1" applyBorder="1" applyAlignment="1">
      <alignment horizontal="center" vertical="top"/>
      <protection/>
    </xf>
    <xf numFmtId="49" fontId="9" fillId="0" borderId="18" xfId="46" applyNumberFormat="1" applyFont="1" applyBorder="1" applyAlignment="1">
      <alignment horizontal="left" vertical="top"/>
      <protection/>
    </xf>
    <xf numFmtId="0" fontId="9" fillId="0" borderId="18" xfId="46" applyFont="1" applyBorder="1" applyAlignment="1">
      <alignment vertical="top" wrapText="1"/>
      <protection/>
    </xf>
    <xf numFmtId="49" fontId="9" fillId="0" borderId="18" xfId="46" applyNumberFormat="1" applyFont="1" applyBorder="1" applyAlignment="1">
      <alignment horizontal="center" shrinkToFit="1"/>
      <protection/>
    </xf>
    <xf numFmtId="4" fontId="9" fillId="0" borderId="18" xfId="46" applyNumberFormat="1" applyFont="1" applyBorder="1" applyAlignment="1">
      <alignment horizontal="right"/>
      <protection/>
    </xf>
    <xf numFmtId="4" fontId="9" fillId="0" borderId="18" xfId="46" applyNumberFormat="1" applyFont="1" applyBorder="1">
      <alignment/>
      <protection/>
    </xf>
    <xf numFmtId="0" fontId="10" fillId="0" borderId="0" xfId="46" applyFont="1" applyAlignment="1">
      <alignment wrapText="1"/>
      <protection/>
    </xf>
    <xf numFmtId="0" fontId="2" fillId="33" borderId="13" xfId="46" applyFont="1" applyFill="1" applyBorder="1" applyAlignment="1">
      <alignment horizontal="center"/>
      <protection/>
    </xf>
    <xf numFmtId="49" fontId="11" fillId="33" borderId="13" xfId="46" applyNumberFormat="1" applyFont="1" applyFill="1" applyBorder="1" applyAlignment="1">
      <alignment horizontal="left"/>
      <protection/>
    </xf>
    <xf numFmtId="0" fontId="11" fillId="33" borderId="16" xfId="46" applyFont="1" applyFill="1" applyBorder="1">
      <alignment/>
      <protection/>
    </xf>
    <xf numFmtId="0" fontId="2" fillId="33" borderId="17" xfId="46" applyFont="1" applyFill="1" applyBorder="1" applyAlignment="1">
      <alignment horizontal="center"/>
      <protection/>
    </xf>
    <xf numFmtId="4" fontId="2" fillId="33" borderId="17" xfId="46" applyNumberFormat="1" applyFont="1" applyFill="1" applyBorder="1" applyAlignment="1">
      <alignment horizontal="right"/>
      <protection/>
    </xf>
    <xf numFmtId="4" fontId="2" fillId="33" borderId="14" xfId="46" applyNumberFormat="1" applyFont="1" applyFill="1" applyBorder="1" applyAlignment="1">
      <alignment horizontal="right"/>
      <protection/>
    </xf>
    <xf numFmtId="4" fontId="3" fillId="33" borderId="13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12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13" fillId="0" borderId="0" xfId="46" applyFont="1" applyBorder="1">
      <alignment/>
      <protection/>
    </xf>
    <xf numFmtId="3" fontId="13" fillId="0" borderId="0" xfId="46" applyNumberFormat="1" applyFont="1" applyBorder="1" applyAlignment="1">
      <alignment horizontal="right"/>
      <protection/>
    </xf>
    <xf numFmtId="4" fontId="13" fillId="0" borderId="0" xfId="46" applyNumberFormat="1" applyFont="1" applyBorder="1">
      <alignment/>
      <protection/>
    </xf>
    <xf numFmtId="0" fontId="12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3" fontId="10" fillId="0" borderId="0" xfId="46" applyNumberFormat="1" applyFont="1" applyAlignment="1">
      <alignment wrapText="1"/>
      <protection/>
    </xf>
    <xf numFmtId="0" fontId="2" fillId="0" borderId="19" xfId="46" applyNumberFormat="1" applyFont="1" applyBorder="1" applyAlignment="1">
      <alignment horizontal="right"/>
      <protection/>
    </xf>
    <xf numFmtId="0" fontId="2" fillId="0" borderId="19" xfId="46" applyFont="1" applyBorder="1" applyAlignment="1">
      <alignment horizontal="center"/>
      <protection/>
    </xf>
    <xf numFmtId="49" fontId="14" fillId="0" borderId="20" xfId="46" applyNumberFormat="1" applyFont="1" applyBorder="1">
      <alignment/>
      <protection/>
    </xf>
    <xf numFmtId="0" fontId="4" fillId="0" borderId="20" xfId="46" applyFont="1" applyBorder="1">
      <alignment/>
      <protection/>
    </xf>
    <xf numFmtId="49" fontId="14" fillId="34" borderId="20" xfId="46" applyNumberFormat="1" applyFont="1" applyFill="1" applyBorder="1">
      <alignment/>
      <protection/>
    </xf>
    <xf numFmtId="0" fontId="14" fillId="34" borderId="20" xfId="46" applyFont="1" applyFill="1" applyBorder="1">
      <alignment/>
      <protection/>
    </xf>
    <xf numFmtId="4" fontId="3" fillId="34" borderId="17" xfId="46" applyNumberFormat="1" applyFont="1" applyFill="1" applyBorder="1" applyAlignment="1">
      <alignment horizontal="right"/>
      <protection/>
    </xf>
    <xf numFmtId="4" fontId="3" fillId="34" borderId="14" xfId="46" applyNumberFormat="1" applyFont="1" applyFill="1" applyBorder="1" applyAlignment="1">
      <alignment horizontal="right"/>
      <protection/>
    </xf>
    <xf numFmtId="0" fontId="5" fillId="0" borderId="0" xfId="46" applyFont="1" applyAlignment="1">
      <alignment horizontal="center"/>
      <protection/>
    </xf>
    <xf numFmtId="0" fontId="2" fillId="0" borderId="21" xfId="46" applyFont="1" applyBorder="1" applyAlignment="1">
      <alignment horizontal="center"/>
      <protection/>
    </xf>
    <xf numFmtId="0" fontId="2" fillId="0" borderId="22" xfId="46" applyFont="1" applyBorder="1" applyAlignment="1">
      <alignment horizontal="center"/>
      <protection/>
    </xf>
    <xf numFmtId="49" fontId="2" fillId="0" borderId="23" xfId="46" applyNumberFormat="1" applyFont="1" applyBorder="1" applyAlignment="1">
      <alignment horizontal="center"/>
      <protection/>
    </xf>
    <xf numFmtId="0" fontId="2" fillId="0" borderId="24" xfId="46" applyFont="1" applyBorder="1" applyAlignment="1">
      <alignment horizontal="center"/>
      <protection/>
    </xf>
    <xf numFmtId="0" fontId="4" fillId="0" borderId="25" xfId="46" applyFont="1" applyBorder="1" applyAlignment="1">
      <alignment horizontal="center" shrinkToFit="1"/>
      <protection/>
    </xf>
    <xf numFmtId="0" fontId="4" fillId="0" borderId="20" xfId="46" applyFont="1" applyBorder="1" applyAlignment="1">
      <alignment horizontal="center" shrinkToFit="1"/>
      <protection/>
    </xf>
    <xf numFmtId="0" fontId="4" fillId="0" borderId="26" xfId="46" applyFont="1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155"/>
  <sheetViews>
    <sheetView showGridLines="0" showZeros="0" tabSelected="1" zoomScalePageLayoutView="0" workbookViewId="0" topLeftCell="A1">
      <selection activeCell="G25" sqref="G25"/>
    </sheetView>
  </sheetViews>
  <sheetFormatPr defaultColWidth="9.00390625" defaultRowHeight="12.75"/>
  <cols>
    <col min="1" max="1" width="4.375" style="2" customWidth="1"/>
    <col min="2" max="2" width="11.625" style="2" customWidth="1"/>
    <col min="3" max="3" width="40.375" style="2" customWidth="1"/>
    <col min="4" max="4" width="5.625" style="2" customWidth="1"/>
    <col min="5" max="5" width="8.625" style="43" customWidth="1"/>
    <col min="6" max="6" width="9.875" style="2" customWidth="1"/>
    <col min="7" max="7" width="13.875" style="2" customWidth="1"/>
    <col min="8" max="11" width="9.125" style="2" customWidth="1"/>
    <col min="12" max="12" width="75.375" style="2" customWidth="1"/>
    <col min="13" max="13" width="45.25390625" style="2" customWidth="1"/>
    <col min="14" max="16384" width="9.125" style="2" customWidth="1"/>
  </cols>
  <sheetData>
    <row r="1" spans="1:7" ht="15.75">
      <c r="A1" s="58" t="s">
        <v>14</v>
      </c>
      <c r="B1" s="58"/>
      <c r="C1" s="58"/>
      <c r="D1" s="58"/>
      <c r="E1" s="58"/>
      <c r="F1" s="58"/>
      <c r="G1" s="58"/>
    </row>
    <row r="2" spans="1:7" ht="14.25" customHeight="1" thickBot="1">
      <c r="A2" s="3"/>
      <c r="B2" s="4"/>
      <c r="C2" s="5"/>
      <c r="D2" s="5"/>
      <c r="E2" s="6"/>
      <c r="F2" s="5"/>
      <c r="G2" s="5"/>
    </row>
    <row r="3" spans="1:7" ht="13.5" thickTop="1">
      <c r="A3" s="59" t="s">
        <v>1</v>
      </c>
      <c r="B3" s="60"/>
      <c r="C3" s="1" t="s">
        <v>80</v>
      </c>
      <c r="D3" s="7"/>
      <c r="E3" s="8"/>
      <c r="F3" s="9" t="s">
        <v>0</v>
      </c>
      <c r="G3" s="10"/>
    </row>
    <row r="4" spans="1:7" ht="13.5" thickBot="1">
      <c r="A4" s="61" t="s">
        <v>2</v>
      </c>
      <c r="B4" s="62"/>
      <c r="C4" s="52" t="s">
        <v>104</v>
      </c>
      <c r="D4" s="53"/>
      <c r="E4" s="63"/>
      <c r="F4" s="64"/>
      <c r="G4" s="65"/>
    </row>
    <row r="5" spans="1:7" ht="13.5" thickTop="1">
      <c r="A5" s="11"/>
      <c r="B5" s="3"/>
      <c r="C5" s="3"/>
      <c r="D5" s="3"/>
      <c r="E5" s="12"/>
      <c r="F5" s="3"/>
      <c r="G5" s="13"/>
    </row>
    <row r="6" spans="1:7" ht="12.75">
      <c r="A6" s="14" t="s">
        <v>3</v>
      </c>
      <c r="B6" s="15" t="s">
        <v>4</v>
      </c>
      <c r="C6" s="15" t="s">
        <v>5</v>
      </c>
      <c r="D6" s="15" t="s">
        <v>6</v>
      </c>
      <c r="E6" s="16" t="s">
        <v>7</v>
      </c>
      <c r="F6" s="15" t="s">
        <v>8</v>
      </c>
      <c r="G6" s="17" t="s">
        <v>9</v>
      </c>
    </row>
    <row r="7" spans="1:15" ht="12.75">
      <c r="A7" s="18" t="s">
        <v>10</v>
      </c>
      <c r="B7" s="19" t="s">
        <v>11</v>
      </c>
      <c r="C7" s="20" t="s">
        <v>12</v>
      </c>
      <c r="D7" s="21"/>
      <c r="E7" s="22"/>
      <c r="F7" s="22"/>
      <c r="G7" s="23"/>
      <c r="H7" s="24"/>
      <c r="I7" s="24"/>
      <c r="O7" s="25">
        <v>1</v>
      </c>
    </row>
    <row r="8" spans="1:104" ht="22.5">
      <c r="A8" s="26" t="s">
        <v>0</v>
      </c>
      <c r="B8" s="27" t="s">
        <v>81</v>
      </c>
      <c r="C8" s="28" t="s">
        <v>82</v>
      </c>
      <c r="D8" s="29" t="s">
        <v>15</v>
      </c>
      <c r="E8" s="30">
        <v>1855</v>
      </c>
      <c r="F8" s="30">
        <v>0</v>
      </c>
      <c r="G8" s="31">
        <f>E8*F8</f>
        <v>0</v>
      </c>
      <c r="O8" s="25">
        <v>2</v>
      </c>
      <c r="AA8" s="2">
        <v>1</v>
      </c>
      <c r="AB8" s="2">
        <v>1</v>
      </c>
      <c r="AC8" s="2">
        <v>1</v>
      </c>
      <c r="AZ8" s="2">
        <v>1</v>
      </c>
      <c r="BA8" s="2">
        <f>IF(AZ8=1,G8,0)</f>
        <v>0</v>
      </c>
      <c r="BB8" s="2">
        <f>IF(AZ8=2,G8,0)</f>
        <v>0</v>
      </c>
      <c r="BC8" s="2">
        <f>IF(AZ8=3,G8,0)</f>
        <v>0</v>
      </c>
      <c r="BD8" s="2">
        <f>IF(AZ8=4,G8,0)</f>
        <v>0</v>
      </c>
      <c r="BE8" s="2">
        <f>IF(AZ8=5,G8,0)</f>
        <v>0</v>
      </c>
      <c r="CA8" s="25">
        <v>1</v>
      </c>
      <c r="CB8" s="25">
        <v>1</v>
      </c>
      <c r="CZ8" s="2">
        <v>0</v>
      </c>
    </row>
    <row r="9" spans="1:15" ht="12.75">
      <c r="A9" s="33"/>
      <c r="B9" s="34" t="s">
        <v>13</v>
      </c>
      <c r="C9" s="35" t="str">
        <f>CONCATENATE(B7," ",C7)</f>
        <v>1 Zemní práce</v>
      </c>
      <c r="D9" s="36"/>
      <c r="E9" s="37"/>
      <c r="F9" s="38"/>
      <c r="G9" s="39">
        <f>SUM(G7:G8)</f>
        <v>0</v>
      </c>
      <c r="M9" s="32" t="s">
        <v>16</v>
      </c>
      <c r="O9" s="25"/>
    </row>
    <row r="10" spans="1:15" ht="12.75">
      <c r="A10" s="18" t="s">
        <v>10</v>
      </c>
      <c r="B10" s="19" t="s">
        <v>46</v>
      </c>
      <c r="C10" s="20" t="s">
        <v>47</v>
      </c>
      <c r="D10" s="21"/>
      <c r="E10" s="22"/>
      <c r="F10" s="22"/>
      <c r="G10" s="23"/>
      <c r="M10" s="32" t="s">
        <v>17</v>
      </c>
      <c r="O10" s="25"/>
    </row>
    <row r="11" spans="1:15" ht="22.5">
      <c r="A11" s="26" t="s">
        <v>0</v>
      </c>
      <c r="B11" s="27" t="s">
        <v>83</v>
      </c>
      <c r="C11" s="28" t="s">
        <v>84</v>
      </c>
      <c r="D11" s="29" t="s">
        <v>15</v>
      </c>
      <c r="E11" s="30">
        <v>1855</v>
      </c>
      <c r="F11" s="30">
        <v>0</v>
      </c>
      <c r="G11" s="31">
        <f>E11*F11</f>
        <v>0</v>
      </c>
      <c r="M11" s="32" t="s">
        <v>18</v>
      </c>
      <c r="O11" s="25"/>
    </row>
    <row r="12" spans="1:15" ht="22.5">
      <c r="A12" s="26" t="s">
        <v>0</v>
      </c>
      <c r="B12" s="27" t="s">
        <v>85</v>
      </c>
      <c r="C12" s="28" t="s">
        <v>86</v>
      </c>
      <c r="D12" s="29" t="s">
        <v>15</v>
      </c>
      <c r="E12" s="30">
        <v>1855</v>
      </c>
      <c r="F12" s="30">
        <v>0</v>
      </c>
      <c r="G12" s="31">
        <f>E12*F12</f>
        <v>0</v>
      </c>
      <c r="M12" s="32" t="s">
        <v>19</v>
      </c>
      <c r="O12" s="25"/>
    </row>
    <row r="13" spans="1:104" ht="12.75">
      <c r="A13" s="33"/>
      <c r="B13" s="34" t="s">
        <v>13</v>
      </c>
      <c r="C13" s="35" t="str">
        <f>CONCATENATE(B10," ",C10)</f>
        <v>5 Komunikace</v>
      </c>
      <c r="D13" s="36"/>
      <c r="E13" s="37"/>
      <c r="F13" s="38"/>
      <c r="G13" s="39">
        <f>SUM(G10:G12)</f>
        <v>0</v>
      </c>
      <c r="O13" s="25">
        <v>2</v>
      </c>
      <c r="AA13" s="2">
        <v>1</v>
      </c>
      <c r="AB13" s="2">
        <v>1</v>
      </c>
      <c r="AC13" s="2">
        <v>1</v>
      </c>
      <c r="AZ13" s="2">
        <v>1</v>
      </c>
      <c r="BA13" s="2" t="e">
        <f>IF(AZ13=1,#REF!,0)</f>
        <v>#REF!</v>
      </c>
      <c r="BB13" s="2">
        <f>IF(AZ13=2,#REF!,0)</f>
        <v>0</v>
      </c>
      <c r="BC13" s="2">
        <f>IF(AZ13=3,#REF!,0)</f>
        <v>0</v>
      </c>
      <c r="BD13" s="2">
        <f>IF(AZ13=4,#REF!,0)</f>
        <v>0</v>
      </c>
      <c r="BE13" s="2">
        <f>IF(AZ13=5,#REF!,0)</f>
        <v>0</v>
      </c>
      <c r="CA13" s="25">
        <v>1</v>
      </c>
      <c r="CB13" s="25">
        <v>1</v>
      </c>
      <c r="CZ13" s="2">
        <v>0</v>
      </c>
    </row>
    <row r="14" spans="1:15" ht="12.75">
      <c r="A14" s="18" t="s">
        <v>10</v>
      </c>
      <c r="B14" s="19" t="s">
        <v>87</v>
      </c>
      <c r="C14" s="20" t="s">
        <v>63</v>
      </c>
      <c r="D14" s="21"/>
      <c r="E14" s="22"/>
      <c r="F14" s="22"/>
      <c r="G14" s="23"/>
      <c r="M14" s="32" t="s">
        <v>20</v>
      </c>
      <c r="O14" s="25"/>
    </row>
    <row r="15" spans="1:15" ht="22.5">
      <c r="A15" s="26" t="s">
        <v>0</v>
      </c>
      <c r="B15" s="27" t="s">
        <v>88</v>
      </c>
      <c r="C15" s="28" t="s">
        <v>89</v>
      </c>
      <c r="D15" s="29" t="s">
        <v>22</v>
      </c>
      <c r="E15" s="30">
        <v>7</v>
      </c>
      <c r="F15" s="30">
        <v>0</v>
      </c>
      <c r="G15" s="31">
        <f>E15*F15</f>
        <v>0</v>
      </c>
      <c r="M15" s="32" t="s">
        <v>21</v>
      </c>
      <c r="O15" s="25"/>
    </row>
    <row r="16" spans="1:104" ht="12.75">
      <c r="A16" s="26" t="s">
        <v>0</v>
      </c>
      <c r="B16" s="27" t="s">
        <v>90</v>
      </c>
      <c r="C16" s="28" t="s">
        <v>91</v>
      </c>
      <c r="D16" s="29" t="s">
        <v>22</v>
      </c>
      <c r="E16" s="30">
        <v>7</v>
      </c>
      <c r="F16" s="30">
        <v>0</v>
      </c>
      <c r="G16" s="31">
        <f>E16*F16</f>
        <v>0</v>
      </c>
      <c r="O16" s="25">
        <v>2</v>
      </c>
      <c r="AA16" s="2">
        <v>1</v>
      </c>
      <c r="AB16" s="2">
        <v>1</v>
      </c>
      <c r="AC16" s="2">
        <v>1</v>
      </c>
      <c r="AZ16" s="2">
        <v>1</v>
      </c>
      <c r="BA16" s="2" t="e">
        <f>IF(AZ16=1,#REF!,0)</f>
        <v>#REF!</v>
      </c>
      <c r="BB16" s="2">
        <f>IF(AZ16=2,#REF!,0)</f>
        <v>0</v>
      </c>
      <c r="BC16" s="2">
        <f>IF(AZ16=3,#REF!,0)</f>
        <v>0</v>
      </c>
      <c r="BD16" s="2">
        <f>IF(AZ16=4,#REF!,0)</f>
        <v>0</v>
      </c>
      <c r="BE16" s="2">
        <f>IF(AZ16=5,#REF!,0)</f>
        <v>0</v>
      </c>
      <c r="CA16" s="25">
        <v>1</v>
      </c>
      <c r="CB16" s="25">
        <v>1</v>
      </c>
      <c r="CZ16" s="2">
        <v>0</v>
      </c>
    </row>
    <row r="17" spans="1:15" ht="12.75">
      <c r="A17" s="26" t="s">
        <v>0</v>
      </c>
      <c r="B17" s="27" t="s">
        <v>92</v>
      </c>
      <c r="C17" s="28" t="s">
        <v>93</v>
      </c>
      <c r="D17" s="29" t="s">
        <v>15</v>
      </c>
      <c r="E17" s="30">
        <v>1855</v>
      </c>
      <c r="F17" s="30">
        <v>0</v>
      </c>
      <c r="G17" s="31">
        <f>E17*F17</f>
        <v>0</v>
      </c>
      <c r="M17" s="32" t="s">
        <v>16</v>
      </c>
      <c r="O17" s="25"/>
    </row>
    <row r="18" spans="1:15" ht="12.75">
      <c r="A18" s="33"/>
      <c r="B18" s="34" t="s">
        <v>13</v>
      </c>
      <c r="C18" s="35" t="str">
        <f>CONCATENATE(B14," ",C14)</f>
        <v>9 Doplňující práce na komunikaci</v>
      </c>
      <c r="D18" s="36"/>
      <c r="E18" s="37"/>
      <c r="F18" s="38"/>
      <c r="G18" s="39">
        <f>SUM(G14:G17)</f>
        <v>0</v>
      </c>
      <c r="M18" s="32" t="s">
        <v>17</v>
      </c>
      <c r="O18" s="25"/>
    </row>
    <row r="19" spans="1:15" ht="12.75">
      <c r="A19" s="18" t="s">
        <v>10</v>
      </c>
      <c r="B19" s="19" t="s">
        <v>75</v>
      </c>
      <c r="C19" s="20" t="s">
        <v>76</v>
      </c>
      <c r="D19" s="21"/>
      <c r="E19" s="22"/>
      <c r="F19" s="22"/>
      <c r="G19" s="23"/>
      <c r="M19" s="32" t="s">
        <v>18</v>
      </c>
      <c r="O19" s="25"/>
    </row>
    <row r="20" spans="1:15" ht="12.75">
      <c r="A20" s="18"/>
      <c r="B20" s="27" t="s">
        <v>94</v>
      </c>
      <c r="C20" s="28" t="s">
        <v>95</v>
      </c>
      <c r="D20" s="51" t="s">
        <v>77</v>
      </c>
      <c r="E20" s="30" t="s">
        <v>101</v>
      </c>
      <c r="F20" s="50"/>
      <c r="G20" s="31" t="s">
        <v>0</v>
      </c>
      <c r="M20" s="32"/>
      <c r="O20" s="25"/>
    </row>
    <row r="21" spans="1:15" ht="22.5">
      <c r="A21" s="18"/>
      <c r="B21" s="27" t="s">
        <v>98</v>
      </c>
      <c r="C21" s="28" t="s">
        <v>99</v>
      </c>
      <c r="D21" s="51" t="s">
        <v>77</v>
      </c>
      <c r="E21" s="30" t="s">
        <v>102</v>
      </c>
      <c r="F21" s="50"/>
      <c r="G21" s="31"/>
      <c r="M21" s="32" t="s">
        <v>19</v>
      </c>
      <c r="O21" s="25"/>
    </row>
    <row r="22" spans="1:104" ht="22.5">
      <c r="A22" s="26"/>
      <c r="B22" s="27" t="s">
        <v>96</v>
      </c>
      <c r="C22" s="28" t="s">
        <v>97</v>
      </c>
      <c r="D22" s="29" t="s">
        <v>77</v>
      </c>
      <c r="E22" s="30" t="s">
        <v>103</v>
      </c>
      <c r="F22" s="30">
        <v>0</v>
      </c>
      <c r="G22" s="31" t="s">
        <v>0</v>
      </c>
      <c r="O22" s="25">
        <v>2</v>
      </c>
      <c r="AA22" s="2">
        <v>1</v>
      </c>
      <c r="AB22" s="2">
        <v>1</v>
      </c>
      <c r="AC22" s="2">
        <v>1</v>
      </c>
      <c r="AZ22" s="2">
        <v>1</v>
      </c>
      <c r="BA22" s="2" t="e">
        <f>IF(AZ22=1,#REF!,0)</f>
        <v>#REF!</v>
      </c>
      <c r="BB22" s="2">
        <f>IF(AZ22=2,#REF!,0)</f>
        <v>0</v>
      </c>
      <c r="BC22" s="2">
        <f>IF(AZ22=3,#REF!,0)</f>
        <v>0</v>
      </c>
      <c r="BD22" s="2">
        <f>IF(AZ22=4,#REF!,0)</f>
        <v>0</v>
      </c>
      <c r="BE22" s="2">
        <f>IF(AZ22=5,#REF!,0)</f>
        <v>0</v>
      </c>
      <c r="CA22" s="25">
        <v>1</v>
      </c>
      <c r="CB22" s="25">
        <v>1</v>
      </c>
      <c r="CZ22" s="2">
        <v>0</v>
      </c>
    </row>
    <row r="23" spans="1:15" ht="12.75">
      <c r="A23" s="33"/>
      <c r="B23" s="34" t="s">
        <v>13</v>
      </c>
      <c r="C23" s="35" t="str">
        <f>CONCATENATE(B19," ",C19)</f>
        <v>99 Staveništní přesun hmot</v>
      </c>
      <c r="D23" s="36"/>
      <c r="E23" s="37"/>
      <c r="F23" s="38"/>
      <c r="G23" s="39" t="s">
        <v>0</v>
      </c>
      <c r="M23" s="32" t="s">
        <v>23</v>
      </c>
      <c r="O23" s="25"/>
    </row>
    <row r="24" spans="1:15" ht="13.5" thickBot="1">
      <c r="A24" s="33"/>
      <c r="B24" s="34" t="s">
        <v>13</v>
      </c>
      <c r="C24" s="54" t="s">
        <v>104</v>
      </c>
      <c r="D24" s="55" t="s">
        <v>100</v>
      </c>
      <c r="E24" s="56"/>
      <c r="F24" s="57"/>
      <c r="G24" s="39"/>
      <c r="M24" s="32" t="s">
        <v>24</v>
      </c>
      <c r="O24" s="25"/>
    </row>
    <row r="25" spans="5:15" ht="13.5" thickTop="1">
      <c r="E25" s="2"/>
      <c r="M25" s="32" t="s">
        <v>25</v>
      </c>
      <c r="O25" s="25"/>
    </row>
    <row r="26" spans="5:15" ht="12.75">
      <c r="E26" s="2"/>
      <c r="M26" s="32" t="s">
        <v>26</v>
      </c>
      <c r="O26" s="25"/>
    </row>
    <row r="27" spans="5:15" ht="12.75">
      <c r="E27" s="2"/>
      <c r="M27" s="32" t="s">
        <v>27</v>
      </c>
      <c r="O27" s="25"/>
    </row>
    <row r="28" spans="5:15" ht="12.75">
      <c r="E28" s="2"/>
      <c r="M28" s="32" t="s">
        <v>28</v>
      </c>
      <c r="O28" s="25"/>
    </row>
    <row r="29" spans="5:104" ht="12.75">
      <c r="E29" s="2"/>
      <c r="O29" s="25">
        <v>2</v>
      </c>
      <c r="AA29" s="2">
        <v>1</v>
      </c>
      <c r="AB29" s="2">
        <v>1</v>
      </c>
      <c r="AC29" s="2">
        <v>1</v>
      </c>
      <c r="AZ29" s="2">
        <v>1</v>
      </c>
      <c r="BA29" s="2" t="e">
        <f>IF(AZ29=1,#REF!,0)</f>
        <v>#REF!</v>
      </c>
      <c r="BB29" s="2">
        <f>IF(AZ29=2,#REF!,0)</f>
        <v>0</v>
      </c>
      <c r="BC29" s="2">
        <f>IF(AZ29=3,#REF!,0)</f>
        <v>0</v>
      </c>
      <c r="BD29" s="2">
        <f>IF(AZ29=4,#REF!,0)</f>
        <v>0</v>
      </c>
      <c r="BE29" s="2">
        <f>IF(AZ29=5,#REF!,0)</f>
        <v>0</v>
      </c>
      <c r="CA29" s="25">
        <v>1</v>
      </c>
      <c r="CB29" s="25">
        <v>1</v>
      </c>
      <c r="CZ29" s="2">
        <v>0</v>
      </c>
    </row>
    <row r="30" spans="5:15" ht="12.75">
      <c r="E30" s="2"/>
      <c r="M30" s="32" t="s">
        <v>29</v>
      </c>
      <c r="O30" s="25"/>
    </row>
    <row r="31" spans="5:15" ht="12.75">
      <c r="E31" s="2"/>
      <c r="M31" s="32" t="s">
        <v>30</v>
      </c>
      <c r="O31" s="25"/>
    </row>
    <row r="32" spans="5:15" ht="12.75">
      <c r="E32" s="2"/>
      <c r="M32" s="32" t="s">
        <v>31</v>
      </c>
      <c r="O32" s="25"/>
    </row>
    <row r="33" spans="5:15" ht="12.75">
      <c r="E33" s="2"/>
      <c r="M33" s="32" t="s">
        <v>32</v>
      </c>
      <c r="O33" s="25"/>
    </row>
    <row r="34" spans="5:104" ht="12.75">
      <c r="E34" s="2"/>
      <c r="O34" s="25">
        <v>2</v>
      </c>
      <c r="AA34" s="2">
        <v>1</v>
      </c>
      <c r="AB34" s="2">
        <v>1</v>
      </c>
      <c r="AC34" s="2">
        <v>1</v>
      </c>
      <c r="AZ34" s="2">
        <v>1</v>
      </c>
      <c r="BA34" s="2" t="e">
        <f>IF(AZ34=1,#REF!,0)</f>
        <v>#REF!</v>
      </c>
      <c r="BB34" s="2">
        <f>IF(AZ34=2,#REF!,0)</f>
        <v>0</v>
      </c>
      <c r="BC34" s="2">
        <f>IF(AZ34=3,#REF!,0)</f>
        <v>0</v>
      </c>
      <c r="BD34" s="2">
        <f>IF(AZ34=4,#REF!,0)</f>
        <v>0</v>
      </c>
      <c r="BE34" s="2">
        <f>IF(AZ34=5,#REF!,0)</f>
        <v>0</v>
      </c>
      <c r="CA34" s="25">
        <v>1</v>
      </c>
      <c r="CB34" s="25">
        <v>1</v>
      </c>
      <c r="CZ34" s="2">
        <v>0</v>
      </c>
    </row>
    <row r="35" spans="5:15" ht="12.75">
      <c r="E35" s="2"/>
      <c r="M35" s="49">
        <v>117704</v>
      </c>
      <c r="O35" s="25"/>
    </row>
    <row r="36" spans="5:15" ht="12.75">
      <c r="E36" s="2"/>
      <c r="M36" s="32" t="s">
        <v>33</v>
      </c>
      <c r="O36" s="25"/>
    </row>
    <row r="37" spans="5:104" ht="12.75">
      <c r="E37" s="2"/>
      <c r="O37" s="25">
        <v>2</v>
      </c>
      <c r="AA37" s="2">
        <v>1</v>
      </c>
      <c r="AB37" s="2">
        <v>1</v>
      </c>
      <c r="AC37" s="2">
        <v>1</v>
      </c>
      <c r="AZ37" s="2">
        <v>1</v>
      </c>
      <c r="BA37" s="2" t="e">
        <f>IF(AZ37=1,#REF!,0)</f>
        <v>#REF!</v>
      </c>
      <c r="BB37" s="2">
        <f>IF(AZ37=2,#REF!,0)</f>
        <v>0</v>
      </c>
      <c r="BC37" s="2">
        <f>IF(AZ37=3,#REF!,0)</f>
        <v>0</v>
      </c>
      <c r="BD37" s="2">
        <f>IF(AZ37=4,#REF!,0)</f>
        <v>0</v>
      </c>
      <c r="BE37" s="2">
        <f>IF(AZ37=5,#REF!,0)</f>
        <v>0</v>
      </c>
      <c r="CA37" s="25">
        <v>1</v>
      </c>
      <c r="CB37" s="25">
        <v>1</v>
      </c>
      <c r="CZ37" s="2">
        <v>0</v>
      </c>
    </row>
    <row r="38" spans="5:104" ht="12.75">
      <c r="E38" s="2"/>
      <c r="O38" s="25">
        <v>2</v>
      </c>
      <c r="AA38" s="2">
        <v>1</v>
      </c>
      <c r="AB38" s="2">
        <v>1</v>
      </c>
      <c r="AC38" s="2">
        <v>1</v>
      </c>
      <c r="AZ38" s="2">
        <v>1</v>
      </c>
      <c r="BA38" s="2" t="e">
        <f>IF(AZ38=1,#REF!,0)</f>
        <v>#REF!</v>
      </c>
      <c r="BB38" s="2">
        <f>IF(AZ38=2,#REF!,0)</f>
        <v>0</v>
      </c>
      <c r="BC38" s="2">
        <f>IF(AZ38=3,#REF!,0)</f>
        <v>0</v>
      </c>
      <c r="BD38" s="2">
        <f>IF(AZ38=4,#REF!,0)</f>
        <v>0</v>
      </c>
      <c r="BE38" s="2">
        <f>IF(AZ38=5,#REF!,0)</f>
        <v>0</v>
      </c>
      <c r="CA38" s="25">
        <v>1</v>
      </c>
      <c r="CB38" s="25">
        <v>1</v>
      </c>
      <c r="CZ38" s="2">
        <v>0</v>
      </c>
    </row>
    <row r="39" spans="5:104" ht="12.75">
      <c r="E39" s="2"/>
      <c r="O39" s="25">
        <v>2</v>
      </c>
      <c r="AA39" s="2">
        <v>1</v>
      </c>
      <c r="AB39" s="2">
        <v>1</v>
      </c>
      <c r="AC39" s="2">
        <v>1</v>
      </c>
      <c r="AZ39" s="2">
        <v>1</v>
      </c>
      <c r="BA39" s="2" t="e">
        <f>IF(AZ39=1,#REF!,0)</f>
        <v>#REF!</v>
      </c>
      <c r="BB39" s="2">
        <f>IF(AZ39=2,#REF!,0)</f>
        <v>0</v>
      </c>
      <c r="BC39" s="2">
        <f>IF(AZ39=3,#REF!,0)</f>
        <v>0</v>
      </c>
      <c r="BD39" s="2">
        <f>IF(AZ39=4,#REF!,0)</f>
        <v>0</v>
      </c>
      <c r="BE39" s="2">
        <f>IF(AZ39=5,#REF!,0)</f>
        <v>0</v>
      </c>
      <c r="CA39" s="25">
        <v>1</v>
      </c>
      <c r="CB39" s="25">
        <v>1</v>
      </c>
      <c r="CZ39" s="2">
        <v>0</v>
      </c>
    </row>
    <row r="40" spans="5:15" ht="12.75" customHeight="1">
      <c r="E40" s="2"/>
      <c r="M40" s="32" t="s">
        <v>34</v>
      </c>
      <c r="O40" s="25"/>
    </row>
    <row r="41" spans="5:15" ht="12.75">
      <c r="E41" s="2"/>
      <c r="M41" s="32" t="s">
        <v>35</v>
      </c>
      <c r="O41" s="25"/>
    </row>
    <row r="42" spans="5:15" ht="12.75">
      <c r="E42" s="2"/>
      <c r="M42" s="32" t="s">
        <v>36</v>
      </c>
      <c r="O42" s="25"/>
    </row>
    <row r="43" spans="5:15" ht="12.75">
      <c r="E43" s="2"/>
      <c r="M43" s="32" t="s">
        <v>37</v>
      </c>
      <c r="O43" s="25"/>
    </row>
    <row r="44" spans="5:15" ht="12.75">
      <c r="E44" s="2"/>
      <c r="M44" s="32" t="s">
        <v>38</v>
      </c>
      <c r="O44" s="25"/>
    </row>
    <row r="45" spans="5:104" ht="12.75">
      <c r="E45" s="2"/>
      <c r="O45" s="25">
        <v>2</v>
      </c>
      <c r="AA45" s="2">
        <v>1</v>
      </c>
      <c r="AB45" s="2">
        <v>1</v>
      </c>
      <c r="AC45" s="2">
        <v>1</v>
      </c>
      <c r="AZ45" s="2">
        <v>1</v>
      </c>
      <c r="BA45" s="2" t="e">
        <f>IF(AZ45=1,#REF!,0)</f>
        <v>#REF!</v>
      </c>
      <c r="BB45" s="2">
        <f>IF(AZ45=2,#REF!,0)</f>
        <v>0</v>
      </c>
      <c r="BC45" s="2">
        <f>IF(AZ45=3,#REF!,0)</f>
        <v>0</v>
      </c>
      <c r="BD45" s="2">
        <f>IF(AZ45=4,#REF!,0)</f>
        <v>0</v>
      </c>
      <c r="BE45" s="2">
        <f>IF(AZ45=5,#REF!,0)</f>
        <v>0</v>
      </c>
      <c r="CA45" s="25">
        <v>1</v>
      </c>
      <c r="CB45" s="25">
        <v>1</v>
      </c>
      <c r="CZ45" s="2">
        <v>0</v>
      </c>
    </row>
    <row r="46" spans="5:104" ht="12.75">
      <c r="E46" s="2"/>
      <c r="O46" s="25">
        <v>2</v>
      </c>
      <c r="AA46" s="2">
        <v>1</v>
      </c>
      <c r="AB46" s="2">
        <v>1</v>
      </c>
      <c r="AC46" s="2">
        <v>1</v>
      </c>
      <c r="AZ46" s="2">
        <v>1</v>
      </c>
      <c r="BA46" s="2" t="e">
        <f>IF(AZ46=1,#REF!,0)</f>
        <v>#REF!</v>
      </c>
      <c r="BB46" s="2">
        <f>IF(AZ46=2,#REF!,0)</f>
        <v>0</v>
      </c>
      <c r="BC46" s="2">
        <f>IF(AZ46=3,#REF!,0)</f>
        <v>0</v>
      </c>
      <c r="BD46" s="2">
        <f>IF(AZ46=4,#REF!,0)</f>
        <v>0</v>
      </c>
      <c r="BE46" s="2">
        <f>IF(AZ46=5,#REF!,0)</f>
        <v>0</v>
      </c>
      <c r="CA46" s="25">
        <v>1</v>
      </c>
      <c r="CB46" s="25">
        <v>1</v>
      </c>
      <c r="CZ46" s="2">
        <v>0</v>
      </c>
    </row>
    <row r="47" spans="5:104" ht="12.75">
      <c r="E47" s="2"/>
      <c r="O47" s="25">
        <v>2</v>
      </c>
      <c r="AA47" s="2">
        <v>12</v>
      </c>
      <c r="AB47" s="2">
        <v>0</v>
      </c>
      <c r="AC47" s="2">
        <v>2</v>
      </c>
      <c r="AZ47" s="2">
        <v>1</v>
      </c>
      <c r="BA47" s="2" t="e">
        <f>IF(AZ47=1,#REF!,0)</f>
        <v>#REF!</v>
      </c>
      <c r="BB47" s="2">
        <f>IF(AZ47=2,#REF!,0)</f>
        <v>0</v>
      </c>
      <c r="BC47" s="2">
        <f>IF(AZ47=3,#REF!,0)</f>
        <v>0</v>
      </c>
      <c r="BD47" s="2">
        <f>IF(AZ47=4,#REF!,0)</f>
        <v>0</v>
      </c>
      <c r="BE47" s="2">
        <f>IF(AZ47=5,#REF!,0)</f>
        <v>0</v>
      </c>
      <c r="CA47" s="25">
        <v>12</v>
      </c>
      <c r="CB47" s="25">
        <v>0</v>
      </c>
      <c r="CZ47" s="2">
        <v>0</v>
      </c>
    </row>
    <row r="48" spans="1:104" ht="12.75">
      <c r="A48" s="41"/>
      <c r="B48" s="41"/>
      <c r="C48" s="41"/>
      <c r="D48" s="41"/>
      <c r="E48" s="41"/>
      <c r="F48" s="41"/>
      <c r="G48" s="41"/>
      <c r="O48" s="25">
        <v>2</v>
      </c>
      <c r="AA48" s="2">
        <v>12</v>
      </c>
      <c r="AB48" s="2">
        <v>0</v>
      </c>
      <c r="AC48" s="2">
        <v>64</v>
      </c>
      <c r="AZ48" s="2">
        <v>1</v>
      </c>
      <c r="BA48" s="2" t="e">
        <f>IF(AZ48=1,#REF!,0)</f>
        <v>#REF!</v>
      </c>
      <c r="BB48" s="2">
        <f>IF(AZ48=2,#REF!,0)</f>
        <v>0</v>
      </c>
      <c r="BC48" s="2">
        <f>IF(AZ48=3,#REF!,0)</f>
        <v>0</v>
      </c>
      <c r="BD48" s="2">
        <f>IF(AZ48=4,#REF!,0)</f>
        <v>0</v>
      </c>
      <c r="BE48" s="2">
        <f>IF(AZ48=5,#REF!,0)</f>
        <v>0</v>
      </c>
      <c r="CA48" s="25">
        <v>12</v>
      </c>
      <c r="CB48" s="25">
        <v>0</v>
      </c>
      <c r="CZ48" s="2">
        <v>0</v>
      </c>
    </row>
    <row r="49" spans="1:104" ht="12.75">
      <c r="A49" s="41"/>
      <c r="B49" s="41"/>
      <c r="C49" s="41"/>
      <c r="D49" s="41"/>
      <c r="E49" s="41"/>
      <c r="F49" s="41"/>
      <c r="G49" s="41"/>
      <c r="O49" s="25">
        <v>2</v>
      </c>
      <c r="AA49" s="2">
        <v>12</v>
      </c>
      <c r="AB49" s="2">
        <v>0</v>
      </c>
      <c r="AC49" s="2">
        <v>1</v>
      </c>
      <c r="AZ49" s="2">
        <v>1</v>
      </c>
      <c r="BA49" s="2" t="e">
        <f>IF(AZ49=1,#REF!,0)</f>
        <v>#REF!</v>
      </c>
      <c r="BB49" s="2">
        <f>IF(AZ49=2,#REF!,0)</f>
        <v>0</v>
      </c>
      <c r="BC49" s="2">
        <f>IF(AZ49=3,#REF!,0)</f>
        <v>0</v>
      </c>
      <c r="BD49" s="2">
        <f>IF(AZ49=4,#REF!,0)</f>
        <v>0</v>
      </c>
      <c r="BE49" s="2">
        <f>IF(AZ49=5,#REF!,0)</f>
        <v>0</v>
      </c>
      <c r="CA49" s="25">
        <v>12</v>
      </c>
      <c r="CB49" s="25">
        <v>0</v>
      </c>
      <c r="CZ49" s="2">
        <v>0</v>
      </c>
    </row>
    <row r="50" spans="1:104" ht="12.75">
      <c r="A50" s="41"/>
      <c r="B50" s="41"/>
      <c r="C50" s="41"/>
      <c r="D50" s="41"/>
      <c r="E50" s="41"/>
      <c r="F50" s="41"/>
      <c r="G50" s="41"/>
      <c r="O50" s="25">
        <v>2</v>
      </c>
      <c r="AA50" s="2">
        <v>3</v>
      </c>
      <c r="AB50" s="2">
        <v>1</v>
      </c>
      <c r="AC50" s="2">
        <v>572400</v>
      </c>
      <c r="AZ50" s="2">
        <v>1</v>
      </c>
      <c r="BA50" s="2" t="e">
        <f>IF(AZ50=1,#REF!,0)</f>
        <v>#REF!</v>
      </c>
      <c r="BB50" s="2">
        <f>IF(AZ50=2,#REF!,0)</f>
        <v>0</v>
      </c>
      <c r="BC50" s="2">
        <f>IF(AZ50=3,#REF!,0)</f>
        <v>0</v>
      </c>
      <c r="BD50" s="2">
        <f>IF(AZ50=4,#REF!,0)</f>
        <v>0</v>
      </c>
      <c r="BE50" s="2">
        <f>IF(AZ50=5,#REF!,0)</f>
        <v>0</v>
      </c>
      <c r="CA50" s="25">
        <v>3</v>
      </c>
      <c r="CB50" s="25">
        <v>1</v>
      </c>
      <c r="CZ50" s="2">
        <v>0.001</v>
      </c>
    </row>
    <row r="51" spans="1:57" ht="12.75">
      <c r="A51" s="41"/>
      <c r="B51" s="41"/>
      <c r="C51" s="41"/>
      <c r="D51" s="41"/>
      <c r="E51" s="41"/>
      <c r="F51" s="41"/>
      <c r="G51" s="41"/>
      <c r="O51" s="25">
        <v>4</v>
      </c>
      <c r="BA51" s="40" t="e">
        <f>SUM(BA7:BA50)</f>
        <v>#REF!</v>
      </c>
      <c r="BB51" s="40">
        <f>SUM(BB7:BB50)</f>
        <v>0</v>
      </c>
      <c r="BC51" s="40">
        <f>SUM(BC7:BC50)</f>
        <v>0</v>
      </c>
      <c r="BD51" s="40">
        <f>SUM(BD7:BD50)</f>
        <v>0</v>
      </c>
      <c r="BE51" s="40">
        <f>SUM(BE7:BE50)</f>
        <v>0</v>
      </c>
    </row>
    <row r="52" spans="5:15" ht="12.75">
      <c r="E52" s="2"/>
      <c r="H52" s="24"/>
      <c r="I52" s="24"/>
      <c r="O52" s="25">
        <v>1</v>
      </c>
    </row>
    <row r="53" spans="5:104" ht="12.75">
      <c r="E53" s="2"/>
      <c r="O53" s="25">
        <v>2</v>
      </c>
      <c r="AA53" s="2">
        <v>1</v>
      </c>
      <c r="AB53" s="2">
        <v>1</v>
      </c>
      <c r="AC53" s="2">
        <v>1</v>
      </c>
      <c r="AZ53" s="2">
        <v>1</v>
      </c>
      <c r="BA53" s="2" t="e">
        <f>IF(AZ53=1,#REF!,0)</f>
        <v>#REF!</v>
      </c>
      <c r="BB53" s="2">
        <f>IF(AZ53=2,#REF!,0)</f>
        <v>0</v>
      </c>
      <c r="BC53" s="2">
        <f>IF(AZ53=3,#REF!,0)</f>
        <v>0</v>
      </c>
      <c r="BD53" s="2">
        <f>IF(AZ53=4,#REF!,0)</f>
        <v>0</v>
      </c>
      <c r="BE53" s="2">
        <f>IF(AZ53=5,#REF!,0)</f>
        <v>0</v>
      </c>
      <c r="CA53" s="25">
        <v>1</v>
      </c>
      <c r="CB53" s="25">
        <v>1</v>
      </c>
      <c r="CZ53" s="2">
        <v>0</v>
      </c>
    </row>
    <row r="54" spans="5:15" ht="12.75">
      <c r="E54" s="2"/>
      <c r="M54" s="32" t="s">
        <v>39</v>
      </c>
      <c r="O54" s="25"/>
    </row>
    <row r="55" spans="5:15" ht="12.75">
      <c r="E55" s="2"/>
      <c r="M55" s="32" t="s">
        <v>40</v>
      </c>
      <c r="O55" s="25"/>
    </row>
    <row r="56" spans="5:15" ht="12.75">
      <c r="E56" s="2"/>
      <c r="M56" s="32" t="s">
        <v>41</v>
      </c>
      <c r="O56" s="25"/>
    </row>
    <row r="57" spans="5:15" ht="12.75">
      <c r="E57" s="2"/>
      <c r="M57" s="32" t="s">
        <v>42</v>
      </c>
      <c r="O57" s="25"/>
    </row>
    <row r="58" spans="5:15" ht="12.75">
      <c r="E58" s="2"/>
      <c r="M58" s="32" t="s">
        <v>43</v>
      </c>
      <c r="O58" s="25"/>
    </row>
    <row r="59" spans="5:15" ht="12.75">
      <c r="E59" s="2"/>
      <c r="M59" s="32" t="s">
        <v>44</v>
      </c>
      <c r="O59" s="25"/>
    </row>
    <row r="60" spans="5:15" ht="12.75">
      <c r="E60" s="2"/>
      <c r="M60" s="32" t="s">
        <v>45</v>
      </c>
      <c r="O60" s="25"/>
    </row>
    <row r="61" spans="5:104" ht="12.75">
      <c r="E61" s="2"/>
      <c r="O61" s="25">
        <v>2</v>
      </c>
      <c r="AA61" s="2">
        <v>1</v>
      </c>
      <c r="AB61" s="2">
        <v>0</v>
      </c>
      <c r="AC61" s="2">
        <v>0</v>
      </c>
      <c r="AZ61" s="2">
        <v>1</v>
      </c>
      <c r="BA61" s="2" t="e">
        <f>IF(AZ61=1,#REF!,0)</f>
        <v>#REF!</v>
      </c>
      <c r="BB61" s="2">
        <f>IF(AZ61=2,#REF!,0)</f>
        <v>0</v>
      </c>
      <c r="BC61" s="2">
        <f>IF(AZ61=3,#REF!,0)</f>
        <v>0</v>
      </c>
      <c r="BD61" s="2">
        <f>IF(AZ61=4,#REF!,0)</f>
        <v>0</v>
      </c>
      <c r="BE61" s="2">
        <f>IF(AZ61=5,#REF!,0)</f>
        <v>0</v>
      </c>
      <c r="CA61" s="25">
        <v>1</v>
      </c>
      <c r="CB61" s="25">
        <v>0</v>
      </c>
      <c r="CZ61" s="2">
        <v>0.0005</v>
      </c>
    </row>
    <row r="62" spans="5:15" ht="12.75">
      <c r="E62" s="2"/>
      <c r="M62" s="32" t="s">
        <v>39</v>
      </c>
      <c r="O62" s="25"/>
    </row>
    <row r="63" spans="5:15" ht="12.75">
      <c r="E63" s="2"/>
      <c r="M63" s="32" t="s">
        <v>40</v>
      </c>
      <c r="O63" s="25"/>
    </row>
    <row r="64" spans="5:15" ht="12.75">
      <c r="E64" s="2"/>
      <c r="M64" s="32" t="s">
        <v>41</v>
      </c>
      <c r="O64" s="25"/>
    </row>
    <row r="65" spans="5:57" ht="12.75">
      <c r="E65" s="2"/>
      <c r="O65" s="25">
        <v>4</v>
      </c>
      <c r="BA65" s="40" t="e">
        <f>SUM(BA52:BA64)</f>
        <v>#REF!</v>
      </c>
      <c r="BB65" s="40">
        <f>SUM(BB52:BB64)</f>
        <v>0</v>
      </c>
      <c r="BC65" s="40">
        <f>SUM(BC52:BC64)</f>
        <v>0</v>
      </c>
      <c r="BD65" s="40">
        <f>SUM(BD52:BD64)</f>
        <v>0</v>
      </c>
      <c r="BE65" s="40">
        <f>SUM(BE52:BE64)</f>
        <v>0</v>
      </c>
    </row>
    <row r="66" spans="5:15" ht="12.75">
      <c r="E66" s="2"/>
      <c r="H66" s="24"/>
      <c r="I66" s="24"/>
      <c r="O66" s="25">
        <v>1</v>
      </c>
    </row>
    <row r="67" spans="5:104" ht="12.75">
      <c r="E67" s="2"/>
      <c r="O67" s="25">
        <v>2</v>
      </c>
      <c r="AA67" s="2">
        <v>1</v>
      </c>
      <c r="AB67" s="2">
        <v>1</v>
      </c>
      <c r="AC67" s="2">
        <v>1</v>
      </c>
      <c r="AZ67" s="2">
        <v>1</v>
      </c>
      <c r="BA67" s="2">
        <f>IF(AZ67=1,G11,0)</f>
        <v>0</v>
      </c>
      <c r="BB67" s="2">
        <f>IF(AZ67=2,G11,0)</f>
        <v>0</v>
      </c>
      <c r="BC67" s="2">
        <f>IF(AZ67=3,G11,0)</f>
        <v>0</v>
      </c>
      <c r="BD67" s="2">
        <f>IF(AZ67=4,G11,0)</f>
        <v>0</v>
      </c>
      <c r="BE67" s="2">
        <f>IF(AZ67=5,G11,0)</f>
        <v>0</v>
      </c>
      <c r="CA67" s="25">
        <v>1</v>
      </c>
      <c r="CB67" s="25">
        <v>1</v>
      </c>
      <c r="CZ67" s="2">
        <v>0.24359</v>
      </c>
    </row>
    <row r="68" spans="5:15" ht="12.75">
      <c r="E68" s="2"/>
      <c r="M68" s="32" t="s">
        <v>48</v>
      </c>
      <c r="O68" s="25"/>
    </row>
    <row r="69" spans="5:15" ht="12.75">
      <c r="E69" s="2"/>
      <c r="M69" s="32" t="s">
        <v>49</v>
      </c>
      <c r="O69" s="25"/>
    </row>
    <row r="70" spans="5:15" ht="12.75">
      <c r="E70" s="2"/>
      <c r="M70" s="32" t="s">
        <v>41</v>
      </c>
      <c r="O70" s="25"/>
    </row>
    <row r="71" spans="5:104" ht="12.75">
      <c r="E71" s="2"/>
      <c r="O71" s="25">
        <v>2</v>
      </c>
      <c r="AA71" s="2">
        <v>1</v>
      </c>
      <c r="AB71" s="2">
        <v>1</v>
      </c>
      <c r="AC71" s="2">
        <v>1</v>
      </c>
      <c r="AZ71" s="2">
        <v>1</v>
      </c>
      <c r="BA71" s="2">
        <f>IF(AZ71=1,G12,0)</f>
        <v>0</v>
      </c>
      <c r="BB71" s="2">
        <f>IF(AZ71=2,G12,0)</f>
        <v>0</v>
      </c>
      <c r="BC71" s="2">
        <f>IF(AZ71=3,G12,0)</f>
        <v>0</v>
      </c>
      <c r="BD71" s="2">
        <f>IF(AZ71=4,G12,0)</f>
        <v>0</v>
      </c>
      <c r="BE71" s="2">
        <f>IF(AZ71=5,G12,0)</f>
        <v>0</v>
      </c>
      <c r="CA71" s="25">
        <v>1</v>
      </c>
      <c r="CB71" s="25">
        <v>1</v>
      </c>
      <c r="CZ71" s="2">
        <v>0.46166</v>
      </c>
    </row>
    <row r="72" spans="5:15" ht="12.75">
      <c r="E72" s="2"/>
      <c r="M72" s="32" t="s">
        <v>50</v>
      </c>
      <c r="O72" s="25"/>
    </row>
    <row r="73" spans="5:15" ht="12.75">
      <c r="E73" s="2"/>
      <c r="M73" s="32" t="s">
        <v>43</v>
      </c>
      <c r="O73" s="25"/>
    </row>
    <row r="74" spans="5:15" ht="12.75">
      <c r="E74" s="2"/>
      <c r="M74" s="32" t="s">
        <v>44</v>
      </c>
      <c r="O74" s="25"/>
    </row>
    <row r="75" spans="5:15" ht="12.75">
      <c r="E75" s="2"/>
      <c r="M75" s="32" t="s">
        <v>51</v>
      </c>
      <c r="O75" s="25"/>
    </row>
    <row r="76" spans="5:104" ht="12.75">
      <c r="E76" s="2"/>
      <c r="O76" s="25">
        <v>2</v>
      </c>
      <c r="AA76" s="2">
        <v>1</v>
      </c>
      <c r="AB76" s="2">
        <v>0</v>
      </c>
      <c r="AC76" s="2">
        <v>0</v>
      </c>
      <c r="AZ76" s="2">
        <v>1</v>
      </c>
      <c r="BA76" s="2" t="e">
        <f>IF(AZ76=1,#REF!,0)</f>
        <v>#REF!</v>
      </c>
      <c r="BB76" s="2">
        <f>IF(AZ76=2,#REF!,0)</f>
        <v>0</v>
      </c>
      <c r="BC76" s="2">
        <f>IF(AZ76=3,#REF!,0)</f>
        <v>0</v>
      </c>
      <c r="BD76" s="2">
        <f>IF(AZ76=4,#REF!,0)</f>
        <v>0</v>
      </c>
      <c r="BE76" s="2">
        <f>IF(AZ76=5,#REF!,0)</f>
        <v>0</v>
      </c>
      <c r="CA76" s="25">
        <v>1</v>
      </c>
      <c r="CB76" s="25">
        <v>0</v>
      </c>
      <c r="CZ76" s="2">
        <v>0.12966</v>
      </c>
    </row>
    <row r="77" spans="5:15" ht="12.75">
      <c r="E77" s="2"/>
      <c r="M77" s="32" t="s">
        <v>52</v>
      </c>
      <c r="O77" s="25"/>
    </row>
    <row r="78" spans="5:104" ht="12.75">
      <c r="E78" s="2"/>
      <c r="O78" s="25">
        <v>2</v>
      </c>
      <c r="AA78" s="2">
        <v>1</v>
      </c>
      <c r="AB78" s="2">
        <v>1</v>
      </c>
      <c r="AC78" s="2">
        <v>1</v>
      </c>
      <c r="AZ78" s="2">
        <v>1</v>
      </c>
      <c r="BA78" s="2" t="e">
        <f>IF(AZ78=1,#REF!,0)</f>
        <v>#REF!</v>
      </c>
      <c r="BB78" s="2">
        <f>IF(AZ78=2,#REF!,0)</f>
        <v>0</v>
      </c>
      <c r="BC78" s="2">
        <f>IF(AZ78=3,#REF!,0)</f>
        <v>0</v>
      </c>
      <c r="BD78" s="2">
        <f>IF(AZ78=4,#REF!,0)</f>
        <v>0</v>
      </c>
      <c r="BE78" s="2">
        <f>IF(AZ78=5,#REF!,0)</f>
        <v>0</v>
      </c>
      <c r="CA78" s="25">
        <v>1</v>
      </c>
      <c r="CB78" s="25">
        <v>1</v>
      </c>
      <c r="CZ78" s="2">
        <v>0.0739</v>
      </c>
    </row>
    <row r="79" spans="5:15" ht="12.75">
      <c r="E79" s="2"/>
      <c r="M79" s="32" t="s">
        <v>50</v>
      </c>
      <c r="O79" s="25"/>
    </row>
    <row r="80" spans="5:15" ht="12.75">
      <c r="E80" s="2"/>
      <c r="M80" s="32" t="s">
        <v>43</v>
      </c>
      <c r="O80" s="25"/>
    </row>
    <row r="81" spans="5:15" ht="12.75">
      <c r="E81" s="2"/>
      <c r="M81" s="32" t="s">
        <v>44</v>
      </c>
      <c r="O81" s="25"/>
    </row>
    <row r="82" spans="5:15" ht="12.75">
      <c r="E82" s="2"/>
      <c r="M82" s="32" t="s">
        <v>51</v>
      </c>
      <c r="O82" s="25"/>
    </row>
    <row r="83" spans="1:104" ht="12.75">
      <c r="A83" s="42"/>
      <c r="B83" s="42"/>
      <c r="O83" s="25">
        <v>2</v>
      </c>
      <c r="AA83" s="2">
        <v>1</v>
      </c>
      <c r="AB83" s="2">
        <v>1</v>
      </c>
      <c r="AC83" s="2">
        <v>1</v>
      </c>
      <c r="AZ83" s="2">
        <v>1</v>
      </c>
      <c r="BA83" s="2" t="e">
        <f>IF(AZ83=1,#REF!,0)</f>
        <v>#REF!</v>
      </c>
      <c r="BB83" s="2">
        <f>IF(AZ83=2,#REF!,0)</f>
        <v>0</v>
      </c>
      <c r="BC83" s="2">
        <f>IF(AZ83=3,#REF!,0)</f>
        <v>0</v>
      </c>
      <c r="BD83" s="2">
        <f>IF(AZ83=4,#REF!,0)</f>
        <v>0</v>
      </c>
      <c r="BE83" s="2">
        <f>IF(AZ83=5,#REF!,0)</f>
        <v>0</v>
      </c>
      <c r="CA83" s="25">
        <v>1</v>
      </c>
      <c r="CB83" s="25">
        <v>1</v>
      </c>
      <c r="CZ83" s="2">
        <v>0.0739</v>
      </c>
    </row>
    <row r="84" spans="1:15" ht="12.75">
      <c r="A84" s="41"/>
      <c r="B84" s="41"/>
      <c r="C84" s="44"/>
      <c r="D84" s="44"/>
      <c r="E84" s="45"/>
      <c r="F84" s="44"/>
      <c r="G84" s="46"/>
      <c r="M84" s="32" t="s">
        <v>48</v>
      </c>
      <c r="O84" s="25"/>
    </row>
    <row r="85" spans="1:15" ht="12.75">
      <c r="A85" s="47"/>
      <c r="B85" s="47"/>
      <c r="C85" s="41"/>
      <c r="D85" s="41"/>
      <c r="E85" s="48"/>
      <c r="F85" s="41"/>
      <c r="G85" s="41"/>
      <c r="M85" s="32" t="s">
        <v>49</v>
      </c>
      <c r="O85" s="25"/>
    </row>
    <row r="86" spans="1:15" ht="12.75">
      <c r="A86" s="41"/>
      <c r="B86" s="41"/>
      <c r="C86" s="41"/>
      <c r="D86" s="41"/>
      <c r="E86" s="48"/>
      <c r="F86" s="41"/>
      <c r="G86" s="41"/>
      <c r="M86" s="32" t="s">
        <v>41</v>
      </c>
      <c r="O86" s="25"/>
    </row>
    <row r="87" spans="1:104" ht="12.75">
      <c r="A87" s="41"/>
      <c r="B87" s="41"/>
      <c r="C87" s="41"/>
      <c r="D87" s="41"/>
      <c r="E87" s="48"/>
      <c r="F87" s="41"/>
      <c r="G87" s="41"/>
      <c r="O87" s="25">
        <v>2</v>
      </c>
      <c r="AA87" s="2">
        <v>1</v>
      </c>
      <c r="AB87" s="2">
        <v>1</v>
      </c>
      <c r="AC87" s="2">
        <v>1</v>
      </c>
      <c r="AZ87" s="2">
        <v>1</v>
      </c>
      <c r="BA87" s="2" t="e">
        <f>IF(AZ87=1,#REF!,0)</f>
        <v>#REF!</v>
      </c>
      <c r="BB87" s="2">
        <f>IF(AZ87=2,#REF!,0)</f>
        <v>0</v>
      </c>
      <c r="BC87" s="2">
        <f>IF(AZ87=3,#REF!,0)</f>
        <v>0</v>
      </c>
      <c r="BD87" s="2">
        <f>IF(AZ87=4,#REF!,0)</f>
        <v>0</v>
      </c>
      <c r="BE87" s="2">
        <f>IF(AZ87=5,#REF!,0)</f>
        <v>0</v>
      </c>
      <c r="CA87" s="25">
        <v>1</v>
      </c>
      <c r="CB87" s="25">
        <v>1</v>
      </c>
      <c r="CZ87" s="2">
        <v>0</v>
      </c>
    </row>
    <row r="88" spans="1:15" ht="12.75">
      <c r="A88" s="41"/>
      <c r="B88" s="41"/>
      <c r="C88" s="41"/>
      <c r="D88" s="41"/>
      <c r="E88" s="48"/>
      <c r="F88" s="41"/>
      <c r="G88" s="41"/>
      <c r="M88" s="32" t="s">
        <v>48</v>
      </c>
      <c r="O88" s="25"/>
    </row>
    <row r="89" spans="1:15" ht="12.75">
      <c r="A89" s="41"/>
      <c r="B89" s="41"/>
      <c r="C89" s="41"/>
      <c r="D89" s="41"/>
      <c r="E89" s="48"/>
      <c r="F89" s="41"/>
      <c r="G89" s="41"/>
      <c r="M89" s="32" t="s">
        <v>49</v>
      </c>
      <c r="O89" s="25"/>
    </row>
    <row r="90" spans="1:15" ht="12.75">
      <c r="A90" s="41"/>
      <c r="B90" s="41"/>
      <c r="C90" s="41"/>
      <c r="D90" s="41"/>
      <c r="E90" s="48"/>
      <c r="F90" s="41"/>
      <c r="G90" s="41"/>
      <c r="M90" s="32" t="s">
        <v>41</v>
      </c>
      <c r="O90" s="25"/>
    </row>
    <row r="91" spans="1:104" ht="12.75">
      <c r="A91" s="41"/>
      <c r="B91" s="41"/>
      <c r="C91" s="41"/>
      <c r="D91" s="41"/>
      <c r="E91" s="48"/>
      <c r="F91" s="41"/>
      <c r="G91" s="41"/>
      <c r="O91" s="25">
        <v>2</v>
      </c>
      <c r="AA91" s="2">
        <v>3</v>
      </c>
      <c r="AB91" s="2">
        <v>1</v>
      </c>
      <c r="AC91" s="2">
        <v>59245110</v>
      </c>
      <c r="AZ91" s="2">
        <v>1</v>
      </c>
      <c r="BA91" s="2" t="e">
        <f>IF(AZ91=1,#REF!,0)</f>
        <v>#REF!</v>
      </c>
      <c r="BB91" s="2">
        <f>IF(AZ91=2,#REF!,0)</f>
        <v>0</v>
      </c>
      <c r="BC91" s="2">
        <f>IF(AZ91=3,#REF!,0)</f>
        <v>0</v>
      </c>
      <c r="BD91" s="2">
        <f>IF(AZ91=4,#REF!,0)</f>
        <v>0</v>
      </c>
      <c r="BE91" s="2">
        <f>IF(AZ91=5,#REF!,0)</f>
        <v>0</v>
      </c>
      <c r="CA91" s="25">
        <v>3</v>
      </c>
      <c r="CB91" s="25">
        <v>1</v>
      </c>
      <c r="CZ91" s="2">
        <v>0.129</v>
      </c>
    </row>
    <row r="92" spans="1:15" ht="12.75">
      <c r="A92" s="41"/>
      <c r="B92" s="41"/>
      <c r="C92" s="41"/>
      <c r="D92" s="41"/>
      <c r="E92" s="48"/>
      <c r="F92" s="41"/>
      <c r="G92" s="41"/>
      <c r="M92" s="32" t="s">
        <v>53</v>
      </c>
      <c r="O92" s="25"/>
    </row>
    <row r="93" spans="1:15" ht="12.75">
      <c r="A93" s="41"/>
      <c r="B93" s="41"/>
      <c r="C93" s="41"/>
      <c r="D93" s="41"/>
      <c r="E93" s="48"/>
      <c r="F93" s="41"/>
      <c r="G93" s="41"/>
      <c r="M93" s="32" t="s">
        <v>54</v>
      </c>
      <c r="O93" s="25"/>
    </row>
    <row r="94" spans="1:15" ht="12.75">
      <c r="A94" s="41"/>
      <c r="B94" s="41"/>
      <c r="C94" s="41"/>
      <c r="D94" s="41"/>
      <c r="E94" s="48"/>
      <c r="F94" s="41"/>
      <c r="G94" s="41"/>
      <c r="M94" s="32" t="s">
        <v>55</v>
      </c>
      <c r="O94" s="25"/>
    </row>
    <row r="95" spans="1:15" ht="12.75">
      <c r="A95" s="41"/>
      <c r="B95" s="41"/>
      <c r="C95" s="41"/>
      <c r="D95" s="41"/>
      <c r="E95" s="48"/>
      <c r="F95" s="41"/>
      <c r="G95" s="41"/>
      <c r="M95" s="32" t="s">
        <v>56</v>
      </c>
      <c r="O95" s="25"/>
    </row>
    <row r="96" spans="1:104" ht="12.75">
      <c r="A96" s="41"/>
      <c r="B96" s="41"/>
      <c r="C96" s="41"/>
      <c r="D96" s="41"/>
      <c r="E96" s="48"/>
      <c r="F96" s="41"/>
      <c r="G96" s="41"/>
      <c r="O96" s="25">
        <v>2</v>
      </c>
      <c r="AA96" s="2">
        <v>3</v>
      </c>
      <c r="AB96" s="2">
        <v>1</v>
      </c>
      <c r="AC96" s="2">
        <v>592451187</v>
      </c>
      <c r="AZ96" s="2">
        <v>1</v>
      </c>
      <c r="BA96" s="2" t="e">
        <f>IF(AZ96=1,#REF!,0)</f>
        <v>#REF!</v>
      </c>
      <c r="BB96" s="2">
        <f>IF(AZ96=2,#REF!,0)</f>
        <v>0</v>
      </c>
      <c r="BC96" s="2">
        <f>IF(AZ96=3,#REF!,0)</f>
        <v>0</v>
      </c>
      <c r="BD96" s="2">
        <f>IF(AZ96=4,#REF!,0)</f>
        <v>0</v>
      </c>
      <c r="BE96" s="2">
        <f>IF(AZ96=5,#REF!,0)</f>
        <v>0</v>
      </c>
      <c r="CA96" s="25">
        <v>3</v>
      </c>
      <c r="CB96" s="25">
        <v>1</v>
      </c>
      <c r="CZ96" s="2">
        <v>0.17298</v>
      </c>
    </row>
    <row r="97" spans="1:15" ht="12.75">
      <c r="A97" s="41"/>
      <c r="B97" s="41"/>
      <c r="C97" s="41"/>
      <c r="D97" s="41"/>
      <c r="E97" s="48"/>
      <c r="F97" s="41"/>
      <c r="G97" s="41"/>
      <c r="M97" s="32" t="s">
        <v>57</v>
      </c>
      <c r="O97" s="25"/>
    </row>
    <row r="98" spans="13:15" ht="12.75">
      <c r="M98" s="32" t="s">
        <v>58</v>
      </c>
      <c r="O98" s="25"/>
    </row>
    <row r="99" spans="13:15" ht="12.75">
      <c r="M99" s="32" t="s">
        <v>59</v>
      </c>
      <c r="O99" s="25"/>
    </row>
    <row r="100" spans="15:104" ht="12.75">
      <c r="O100" s="25">
        <v>2</v>
      </c>
      <c r="AA100" s="2">
        <v>3</v>
      </c>
      <c r="AB100" s="2">
        <v>1</v>
      </c>
      <c r="AC100" s="2">
        <v>592451188</v>
      </c>
      <c r="AZ100" s="2">
        <v>1</v>
      </c>
      <c r="BA100" s="2" t="e">
        <f>IF(AZ100=1,#REF!,0)</f>
        <v>#REF!</v>
      </c>
      <c r="BB100" s="2">
        <f>IF(AZ100=2,#REF!,0)</f>
        <v>0</v>
      </c>
      <c r="BC100" s="2">
        <f>IF(AZ100=3,#REF!,0)</f>
        <v>0</v>
      </c>
      <c r="BD100" s="2">
        <f>IF(AZ100=4,#REF!,0)</f>
        <v>0</v>
      </c>
      <c r="BE100" s="2">
        <f>IF(AZ100=5,#REF!,0)</f>
        <v>0</v>
      </c>
      <c r="CA100" s="25">
        <v>3</v>
      </c>
      <c r="CB100" s="25">
        <v>1</v>
      </c>
      <c r="CZ100" s="2">
        <v>0.17298</v>
      </c>
    </row>
    <row r="101" spans="13:15" ht="12.75">
      <c r="M101" s="32" t="s">
        <v>60</v>
      </c>
      <c r="O101" s="25"/>
    </row>
    <row r="102" spans="13:15" ht="12.75">
      <c r="M102" s="32" t="s">
        <v>61</v>
      </c>
      <c r="O102" s="25"/>
    </row>
    <row r="103" spans="13:15" ht="12.75">
      <c r="M103" s="32" t="s">
        <v>62</v>
      </c>
      <c r="O103" s="25"/>
    </row>
    <row r="104" spans="15:57" ht="12.75">
      <c r="O104" s="25">
        <v>4</v>
      </c>
      <c r="BA104" s="40" t="e">
        <f>SUM(BA66:BA103)</f>
        <v>#REF!</v>
      </c>
      <c r="BB104" s="40">
        <f>SUM(BB66:BB103)</f>
        <v>0</v>
      </c>
      <c r="BC104" s="40">
        <f>SUM(BC66:BC103)</f>
        <v>0</v>
      </c>
      <c r="BD104" s="40">
        <f>SUM(BD66:BD103)</f>
        <v>0</v>
      </c>
      <c r="BE104" s="40">
        <f>SUM(BE66:BE103)</f>
        <v>0</v>
      </c>
    </row>
    <row r="105" spans="8:15" ht="12.75">
      <c r="H105" s="24"/>
      <c r="I105" s="24"/>
      <c r="O105" s="25">
        <v>1</v>
      </c>
    </row>
    <row r="106" spans="15:104" ht="12.75">
      <c r="O106" s="25">
        <v>2</v>
      </c>
      <c r="AA106" s="2">
        <v>1</v>
      </c>
      <c r="AB106" s="2">
        <v>0</v>
      </c>
      <c r="AC106" s="2">
        <v>0</v>
      </c>
      <c r="AZ106" s="2">
        <v>1</v>
      </c>
      <c r="BA106" s="2">
        <f>IF(AZ106=1,G15,0)</f>
        <v>0</v>
      </c>
      <c r="BB106" s="2">
        <f>IF(AZ106=2,G15,0)</f>
        <v>0</v>
      </c>
      <c r="BC106" s="2">
        <f>IF(AZ106=3,G15,0)</f>
        <v>0</v>
      </c>
      <c r="BD106" s="2">
        <f>IF(AZ106=4,G15,0)</f>
        <v>0</v>
      </c>
      <c r="BE106" s="2">
        <f>IF(AZ106=5,G15,0)</f>
        <v>0</v>
      </c>
      <c r="CA106" s="25">
        <v>1</v>
      </c>
      <c r="CB106" s="25">
        <v>0</v>
      </c>
      <c r="CZ106" s="2">
        <v>0.2459</v>
      </c>
    </row>
    <row r="107" spans="15:104" ht="12.75">
      <c r="O107" s="25">
        <v>2</v>
      </c>
      <c r="AA107" s="2">
        <v>1</v>
      </c>
      <c r="AB107" s="2">
        <v>1</v>
      </c>
      <c r="AC107" s="2">
        <v>1</v>
      </c>
      <c r="AZ107" s="2">
        <v>1</v>
      </c>
      <c r="BA107" s="2" t="e">
        <f>IF(AZ107=1,#REF!,0)</f>
        <v>#REF!</v>
      </c>
      <c r="BB107" s="2">
        <f>IF(AZ107=2,#REF!,0)</f>
        <v>0</v>
      </c>
      <c r="BC107" s="2">
        <f>IF(AZ107=3,#REF!,0)</f>
        <v>0</v>
      </c>
      <c r="BD107" s="2">
        <f>IF(AZ107=4,#REF!,0)</f>
        <v>0</v>
      </c>
      <c r="BE107" s="2">
        <f>IF(AZ107=5,#REF!,0)</f>
        <v>0</v>
      </c>
      <c r="CA107" s="25">
        <v>1</v>
      </c>
      <c r="CB107" s="25">
        <v>1</v>
      </c>
      <c r="CZ107" s="2">
        <v>0.13612</v>
      </c>
    </row>
    <row r="108" spans="13:15" ht="12.75">
      <c r="M108" s="32" t="s">
        <v>64</v>
      </c>
      <c r="O108" s="25"/>
    </row>
    <row r="109" spans="13:15" ht="12.75">
      <c r="M109" s="32" t="s">
        <v>65</v>
      </c>
      <c r="O109" s="25"/>
    </row>
    <row r="110" spans="15:104" ht="12.75">
      <c r="O110" s="25">
        <v>2</v>
      </c>
      <c r="AA110" s="2">
        <v>1</v>
      </c>
      <c r="AB110" s="2">
        <v>1</v>
      </c>
      <c r="AC110" s="2">
        <v>1</v>
      </c>
      <c r="AZ110" s="2">
        <v>1</v>
      </c>
      <c r="BA110" s="2" t="e">
        <f>IF(AZ110=1,#REF!,0)</f>
        <v>#REF!</v>
      </c>
      <c r="BB110" s="2">
        <f>IF(AZ110=2,#REF!,0)</f>
        <v>0</v>
      </c>
      <c r="BC110" s="2">
        <f>IF(AZ110=3,#REF!,0)</f>
        <v>0</v>
      </c>
      <c r="BD110" s="2">
        <f>IF(AZ110=4,#REF!,0)</f>
        <v>0</v>
      </c>
      <c r="BE110" s="2">
        <f>IF(AZ110=5,#REF!,0)</f>
        <v>0</v>
      </c>
      <c r="CA110" s="25">
        <v>1</v>
      </c>
      <c r="CB110" s="25">
        <v>1</v>
      </c>
      <c r="CZ110" s="2">
        <v>2.37855</v>
      </c>
    </row>
    <row r="111" spans="13:15" ht="12.75">
      <c r="M111" s="32" t="s">
        <v>66</v>
      </c>
      <c r="O111" s="25"/>
    </row>
    <row r="112" spans="15:104" ht="12.75">
      <c r="O112" s="25">
        <v>2</v>
      </c>
      <c r="AA112" s="2">
        <v>1</v>
      </c>
      <c r="AB112" s="2">
        <v>1</v>
      </c>
      <c r="AC112" s="2">
        <v>1</v>
      </c>
      <c r="AZ112" s="2">
        <v>1</v>
      </c>
      <c r="BA112" s="2">
        <f>IF(AZ112=1,G16,0)</f>
        <v>0</v>
      </c>
      <c r="BB112" s="2">
        <f>IF(AZ112=2,G16,0)</f>
        <v>0</v>
      </c>
      <c r="BC112" s="2">
        <f>IF(AZ112=3,G16,0)</f>
        <v>0</v>
      </c>
      <c r="BD112" s="2">
        <f>IF(AZ112=4,G16,0)</f>
        <v>0</v>
      </c>
      <c r="BE112" s="2">
        <f>IF(AZ112=5,G16,0)</f>
        <v>0</v>
      </c>
      <c r="CA112" s="25">
        <v>1</v>
      </c>
      <c r="CB112" s="25">
        <v>1</v>
      </c>
      <c r="CZ112" s="2">
        <v>0</v>
      </c>
    </row>
    <row r="113" spans="13:15" ht="12.75">
      <c r="M113" s="32" t="s">
        <v>67</v>
      </c>
      <c r="O113" s="25"/>
    </row>
    <row r="114" spans="15:104" ht="12.75">
      <c r="O114" s="25">
        <v>2</v>
      </c>
      <c r="AA114" s="2">
        <v>1</v>
      </c>
      <c r="AB114" s="2">
        <v>1</v>
      </c>
      <c r="AC114" s="2">
        <v>1</v>
      </c>
      <c r="AZ114" s="2">
        <v>1</v>
      </c>
      <c r="BA114" s="2">
        <f>IF(AZ114=1,G17,0)</f>
        <v>0</v>
      </c>
      <c r="BB114" s="2">
        <f>IF(AZ114=2,G17,0)</f>
        <v>0</v>
      </c>
      <c r="BC114" s="2">
        <f>IF(AZ114=3,G17,0)</f>
        <v>0</v>
      </c>
      <c r="BD114" s="2">
        <f>IF(AZ114=4,G17,0)</f>
        <v>0</v>
      </c>
      <c r="BE114" s="2">
        <f>IF(AZ114=5,G17,0)</f>
        <v>0</v>
      </c>
      <c r="CA114" s="25">
        <v>1</v>
      </c>
      <c r="CB114" s="25">
        <v>1</v>
      </c>
      <c r="CZ114" s="2">
        <v>0</v>
      </c>
    </row>
    <row r="115" spans="13:15" ht="12.75">
      <c r="M115" s="32" t="s">
        <v>68</v>
      </c>
      <c r="O115" s="25"/>
    </row>
    <row r="116" spans="15:104" ht="12.75">
      <c r="O116" s="25">
        <v>2</v>
      </c>
      <c r="AA116" s="2">
        <v>12</v>
      </c>
      <c r="AB116" s="2">
        <v>0</v>
      </c>
      <c r="AC116" s="2">
        <v>63</v>
      </c>
      <c r="AZ116" s="2">
        <v>1</v>
      </c>
      <c r="BA116" s="2" t="e">
        <f>IF(AZ116=1,#REF!,0)</f>
        <v>#REF!</v>
      </c>
      <c r="BB116" s="2">
        <f>IF(AZ116=2,#REF!,0)</f>
        <v>0</v>
      </c>
      <c r="BC116" s="2">
        <f>IF(AZ116=3,#REF!,0)</f>
        <v>0</v>
      </c>
      <c r="BD116" s="2">
        <f>IF(AZ116=4,#REF!,0)</f>
        <v>0</v>
      </c>
      <c r="BE116" s="2">
        <f>IF(AZ116=5,#REF!,0)</f>
        <v>0</v>
      </c>
      <c r="CA116" s="25">
        <v>12</v>
      </c>
      <c r="CB116" s="25">
        <v>0</v>
      </c>
      <c r="CZ116" s="2">
        <v>0</v>
      </c>
    </row>
    <row r="117" spans="15:104" ht="12.75">
      <c r="O117" s="25">
        <v>2</v>
      </c>
      <c r="AA117" s="2">
        <v>12</v>
      </c>
      <c r="AB117" s="2">
        <v>0</v>
      </c>
      <c r="AC117" s="2">
        <v>6</v>
      </c>
      <c r="AZ117" s="2">
        <v>1</v>
      </c>
      <c r="BA117" s="2" t="e">
        <f>IF(AZ117=1,#REF!,0)</f>
        <v>#REF!</v>
      </c>
      <c r="BB117" s="2">
        <f>IF(AZ117=2,#REF!,0)</f>
        <v>0</v>
      </c>
      <c r="BC117" s="2">
        <f>IF(AZ117=3,#REF!,0)</f>
        <v>0</v>
      </c>
      <c r="BD117" s="2">
        <f>IF(AZ117=4,#REF!,0)</f>
        <v>0</v>
      </c>
      <c r="BE117" s="2">
        <f>IF(AZ117=5,#REF!,0)</f>
        <v>0</v>
      </c>
      <c r="CA117" s="25">
        <v>12</v>
      </c>
      <c r="CB117" s="25">
        <v>0</v>
      </c>
      <c r="CZ117" s="2">
        <v>0</v>
      </c>
    </row>
    <row r="118" spans="15:104" ht="12.75">
      <c r="O118" s="25">
        <v>2</v>
      </c>
      <c r="AA118" s="2">
        <v>12</v>
      </c>
      <c r="AB118" s="2">
        <v>0</v>
      </c>
      <c r="AC118" s="2">
        <v>4</v>
      </c>
      <c r="AZ118" s="2">
        <v>1</v>
      </c>
      <c r="BA118" s="2" t="e">
        <f>IF(AZ118=1,#REF!,0)</f>
        <v>#REF!</v>
      </c>
      <c r="BB118" s="2">
        <f>IF(AZ118=2,#REF!,0)</f>
        <v>0</v>
      </c>
      <c r="BC118" s="2">
        <f>IF(AZ118=3,#REF!,0)</f>
        <v>0</v>
      </c>
      <c r="BD118" s="2">
        <f>IF(AZ118=4,#REF!,0)</f>
        <v>0</v>
      </c>
      <c r="BE118" s="2">
        <f>IF(AZ118=5,#REF!,0)</f>
        <v>0</v>
      </c>
      <c r="CA118" s="25">
        <v>12</v>
      </c>
      <c r="CB118" s="25">
        <v>0</v>
      </c>
      <c r="CZ118" s="2">
        <v>0</v>
      </c>
    </row>
    <row r="119" spans="15:104" ht="12.75">
      <c r="O119" s="25">
        <v>2</v>
      </c>
      <c r="AA119" s="2">
        <v>12</v>
      </c>
      <c r="AB119" s="2">
        <v>0</v>
      </c>
      <c r="AC119" s="2">
        <v>71</v>
      </c>
      <c r="AZ119" s="2">
        <v>1</v>
      </c>
      <c r="BA119" s="2" t="e">
        <f>IF(AZ119=1,#REF!,0)</f>
        <v>#REF!</v>
      </c>
      <c r="BB119" s="2">
        <f>IF(AZ119=2,#REF!,0)</f>
        <v>0</v>
      </c>
      <c r="BC119" s="2">
        <f>IF(AZ119=3,#REF!,0)</f>
        <v>0</v>
      </c>
      <c r="BD119" s="2">
        <f>IF(AZ119=4,#REF!,0)</f>
        <v>0</v>
      </c>
      <c r="BE119" s="2">
        <f>IF(AZ119=5,#REF!,0)</f>
        <v>0</v>
      </c>
      <c r="CA119" s="25">
        <v>12</v>
      </c>
      <c r="CB119" s="25">
        <v>0</v>
      </c>
      <c r="CZ119" s="2">
        <v>0</v>
      </c>
    </row>
    <row r="120" spans="15:104" ht="12.75">
      <c r="O120" s="25">
        <v>2</v>
      </c>
      <c r="AA120" s="2">
        <v>3</v>
      </c>
      <c r="AB120" s="2">
        <v>1</v>
      </c>
      <c r="AC120" s="2">
        <v>40445050</v>
      </c>
      <c r="AZ120" s="2">
        <v>1</v>
      </c>
      <c r="BA120" s="2" t="e">
        <f>IF(AZ120=1,#REF!,0)</f>
        <v>#REF!</v>
      </c>
      <c r="BB120" s="2">
        <f>IF(AZ120=2,#REF!,0)</f>
        <v>0</v>
      </c>
      <c r="BC120" s="2">
        <f>IF(AZ120=3,#REF!,0)</f>
        <v>0</v>
      </c>
      <c r="BD120" s="2">
        <f>IF(AZ120=4,#REF!,0)</f>
        <v>0</v>
      </c>
      <c r="BE120" s="2">
        <f>IF(AZ120=5,#REF!,0)</f>
        <v>0</v>
      </c>
      <c r="CA120" s="25">
        <v>3</v>
      </c>
      <c r="CB120" s="25">
        <v>1</v>
      </c>
      <c r="CZ120" s="2">
        <v>0.0051</v>
      </c>
    </row>
    <row r="121" spans="15:104" ht="12.75">
      <c r="O121" s="25">
        <v>2</v>
      </c>
      <c r="AA121" s="2">
        <v>3</v>
      </c>
      <c r="AB121" s="2">
        <v>1</v>
      </c>
      <c r="AC121" s="2">
        <v>592173361</v>
      </c>
      <c r="AZ121" s="2">
        <v>1</v>
      </c>
      <c r="BA121" s="2" t="e">
        <f>IF(AZ121=1,#REF!,0)</f>
        <v>#REF!</v>
      </c>
      <c r="BB121" s="2">
        <f>IF(AZ121=2,#REF!,0)</f>
        <v>0</v>
      </c>
      <c r="BC121" s="2">
        <f>IF(AZ121=3,#REF!,0)</f>
        <v>0</v>
      </c>
      <c r="BD121" s="2">
        <f>IF(AZ121=4,#REF!,0)</f>
        <v>0</v>
      </c>
      <c r="BE121" s="2">
        <f>IF(AZ121=5,#REF!,0)</f>
        <v>0</v>
      </c>
      <c r="CA121" s="25">
        <v>3</v>
      </c>
      <c r="CB121" s="25">
        <v>1</v>
      </c>
      <c r="CZ121" s="2">
        <v>0.011</v>
      </c>
    </row>
    <row r="122" spans="13:15" ht="12.75">
      <c r="M122" s="32" t="s">
        <v>69</v>
      </c>
      <c r="O122" s="25"/>
    </row>
    <row r="123" spans="13:15" ht="12.75">
      <c r="M123" s="32" t="s">
        <v>70</v>
      </c>
      <c r="O123" s="25"/>
    </row>
    <row r="124" spans="13:15" ht="12.75">
      <c r="M124" s="32" t="s">
        <v>71</v>
      </c>
      <c r="O124" s="25"/>
    </row>
    <row r="125" spans="13:15" ht="12.75">
      <c r="M125" s="32">
        <v>159</v>
      </c>
      <c r="O125" s="25"/>
    </row>
    <row r="126" spans="15:104" ht="12.75">
      <c r="O126" s="25">
        <v>2</v>
      </c>
      <c r="AA126" s="2">
        <v>3</v>
      </c>
      <c r="AB126" s="2">
        <v>1</v>
      </c>
      <c r="AC126" s="2">
        <v>59217421</v>
      </c>
      <c r="AZ126" s="2">
        <v>1</v>
      </c>
      <c r="BA126" s="2" t="e">
        <f>IF(AZ126=1,#REF!,0)</f>
        <v>#REF!</v>
      </c>
      <c r="BB126" s="2">
        <f>IF(AZ126=2,#REF!,0)</f>
        <v>0</v>
      </c>
      <c r="BC126" s="2">
        <f>IF(AZ126=3,#REF!,0)</f>
        <v>0</v>
      </c>
      <c r="BD126" s="2">
        <f>IF(AZ126=4,#REF!,0)</f>
        <v>0</v>
      </c>
      <c r="BE126" s="2">
        <f>IF(AZ126=5,#REF!,0)</f>
        <v>0</v>
      </c>
      <c r="CA126" s="25">
        <v>3</v>
      </c>
      <c r="CB126" s="25">
        <v>1</v>
      </c>
      <c r="CZ126" s="2">
        <v>0.06</v>
      </c>
    </row>
    <row r="127" spans="13:15" ht="12.75">
      <c r="M127" s="32" t="s">
        <v>69</v>
      </c>
      <c r="O127" s="25"/>
    </row>
    <row r="128" spans="13:15" ht="12.75">
      <c r="M128" s="32" t="s">
        <v>72</v>
      </c>
      <c r="O128" s="25"/>
    </row>
    <row r="129" spans="13:15" ht="12.75">
      <c r="M129" s="32" t="s">
        <v>71</v>
      </c>
      <c r="O129" s="25"/>
    </row>
    <row r="130" spans="13:15" ht="12.75">
      <c r="M130" s="32">
        <v>31</v>
      </c>
      <c r="O130" s="25"/>
    </row>
    <row r="131" spans="15:104" ht="12.75">
      <c r="O131" s="25">
        <v>2</v>
      </c>
      <c r="AA131" s="2">
        <v>3</v>
      </c>
      <c r="AB131" s="2">
        <v>1</v>
      </c>
      <c r="AC131" s="2">
        <v>59217472</v>
      </c>
      <c r="AZ131" s="2">
        <v>1</v>
      </c>
      <c r="BA131" s="2" t="e">
        <f>IF(AZ131=1,#REF!,0)</f>
        <v>#REF!</v>
      </c>
      <c r="BB131" s="2">
        <f>IF(AZ131=2,#REF!,0)</f>
        <v>0</v>
      </c>
      <c r="BC131" s="2">
        <f>IF(AZ131=3,#REF!,0)</f>
        <v>0</v>
      </c>
      <c r="BD131" s="2">
        <f>IF(AZ131=4,#REF!,0)</f>
        <v>0</v>
      </c>
      <c r="BE131" s="2">
        <f>IF(AZ131=5,#REF!,0)</f>
        <v>0</v>
      </c>
      <c r="CA131" s="25">
        <v>3</v>
      </c>
      <c r="CB131" s="25">
        <v>1</v>
      </c>
      <c r="CZ131" s="2">
        <v>0.08</v>
      </c>
    </row>
    <row r="132" spans="13:15" ht="12.75">
      <c r="M132" s="32" t="s">
        <v>69</v>
      </c>
      <c r="O132" s="25"/>
    </row>
    <row r="133" spans="13:15" ht="12.75">
      <c r="M133" s="32" t="s">
        <v>73</v>
      </c>
      <c r="O133" s="25"/>
    </row>
    <row r="134" spans="13:15" ht="12.75">
      <c r="M134" s="32" t="s">
        <v>71</v>
      </c>
      <c r="O134" s="25"/>
    </row>
    <row r="135" spans="13:15" ht="12.75">
      <c r="M135" s="32">
        <v>108</v>
      </c>
      <c r="O135" s="25"/>
    </row>
    <row r="136" spans="15:104" ht="12.75">
      <c r="O136" s="25">
        <v>2</v>
      </c>
      <c r="AA136" s="2">
        <v>3</v>
      </c>
      <c r="AB136" s="2">
        <v>1</v>
      </c>
      <c r="AC136" s="2">
        <v>59217476</v>
      </c>
      <c r="AZ136" s="2">
        <v>1</v>
      </c>
      <c r="BA136" s="2" t="e">
        <f>IF(AZ136=1,#REF!,0)</f>
        <v>#REF!</v>
      </c>
      <c r="BB136" s="2">
        <f>IF(AZ136=2,#REF!,0)</f>
        <v>0</v>
      </c>
      <c r="BC136" s="2">
        <f>IF(AZ136=3,#REF!,0)</f>
        <v>0</v>
      </c>
      <c r="BD136" s="2">
        <f>IF(AZ136=4,#REF!,0)</f>
        <v>0</v>
      </c>
      <c r="BE136" s="2">
        <f>IF(AZ136=5,#REF!,0)</f>
        <v>0</v>
      </c>
      <c r="CA136" s="25">
        <v>3</v>
      </c>
      <c r="CB136" s="25">
        <v>1</v>
      </c>
      <c r="CZ136" s="2">
        <v>0.0483</v>
      </c>
    </row>
    <row r="137" spans="13:15" ht="12.75">
      <c r="M137" s="32" t="s">
        <v>69</v>
      </c>
      <c r="O137" s="25"/>
    </row>
    <row r="138" spans="13:15" ht="12.75">
      <c r="M138" s="32" t="s">
        <v>74</v>
      </c>
      <c r="O138" s="25"/>
    </row>
    <row r="139" spans="13:15" ht="12.75">
      <c r="M139" s="32" t="s">
        <v>71</v>
      </c>
      <c r="O139" s="25"/>
    </row>
    <row r="140" spans="13:15" ht="12.75">
      <c r="M140" s="32">
        <v>69</v>
      </c>
      <c r="O140" s="25"/>
    </row>
    <row r="141" spans="15:104" ht="12.75">
      <c r="O141" s="25">
        <v>2</v>
      </c>
      <c r="AA141" s="2">
        <v>3</v>
      </c>
      <c r="AB141" s="2">
        <v>1</v>
      </c>
      <c r="AC141" s="2">
        <v>59217480</v>
      </c>
      <c r="AZ141" s="2">
        <v>1</v>
      </c>
      <c r="BA141" s="2" t="e">
        <f>IF(AZ141=1,#REF!,0)</f>
        <v>#REF!</v>
      </c>
      <c r="BB141" s="2">
        <f>IF(AZ141=2,#REF!,0)</f>
        <v>0</v>
      </c>
      <c r="BC141" s="2">
        <f>IF(AZ141=3,#REF!,0)</f>
        <v>0</v>
      </c>
      <c r="BD141" s="2">
        <f>IF(AZ141=4,#REF!,0)</f>
        <v>0</v>
      </c>
      <c r="BE141" s="2">
        <f>IF(AZ141=5,#REF!,0)</f>
        <v>0</v>
      </c>
      <c r="CA141" s="25">
        <v>3</v>
      </c>
      <c r="CB141" s="25">
        <v>1</v>
      </c>
      <c r="CZ141" s="2">
        <v>0.067</v>
      </c>
    </row>
    <row r="142" spans="15:104" ht="12.75">
      <c r="O142" s="25">
        <v>2</v>
      </c>
      <c r="AA142" s="2">
        <v>3</v>
      </c>
      <c r="AB142" s="2">
        <v>1</v>
      </c>
      <c r="AC142" s="2">
        <v>59217495</v>
      </c>
      <c r="AZ142" s="2">
        <v>1</v>
      </c>
      <c r="BA142" s="2" t="e">
        <f>IF(AZ142=1,#REF!,0)</f>
        <v>#REF!</v>
      </c>
      <c r="BB142" s="2">
        <f>IF(AZ142=2,#REF!,0)</f>
        <v>0</v>
      </c>
      <c r="BC142" s="2">
        <f>IF(AZ142=3,#REF!,0)</f>
        <v>0</v>
      </c>
      <c r="BD142" s="2">
        <f>IF(AZ142=4,#REF!,0)</f>
        <v>0</v>
      </c>
      <c r="BE142" s="2">
        <f>IF(AZ142=5,#REF!,0)</f>
        <v>0</v>
      </c>
      <c r="CA142" s="25">
        <v>3</v>
      </c>
      <c r="CB142" s="25">
        <v>1</v>
      </c>
      <c r="CZ142" s="2">
        <v>0.059</v>
      </c>
    </row>
    <row r="143" spans="15:57" ht="12.75">
      <c r="O143" s="25">
        <v>4</v>
      </c>
      <c r="BA143" s="40" t="e">
        <f>SUM(BA105:BA142)</f>
        <v>#REF!</v>
      </c>
      <c r="BB143" s="40">
        <f>SUM(BB105:BB142)</f>
        <v>0</v>
      </c>
      <c r="BC143" s="40">
        <f>SUM(BC105:BC142)</f>
        <v>0</v>
      </c>
      <c r="BD143" s="40">
        <f>SUM(BD105:BD142)</f>
        <v>0</v>
      </c>
      <c r="BE143" s="40">
        <f>SUM(BE105:BE142)</f>
        <v>0</v>
      </c>
    </row>
    <row r="144" spans="8:15" ht="12.75">
      <c r="H144" s="24"/>
      <c r="I144" s="24"/>
      <c r="O144" s="25">
        <v>1</v>
      </c>
    </row>
    <row r="145" spans="15:104" ht="12.75">
      <c r="O145" s="25">
        <v>2</v>
      </c>
      <c r="AA145" s="2">
        <v>7</v>
      </c>
      <c r="AB145" s="2">
        <v>1</v>
      </c>
      <c r="AC145" s="2">
        <v>2</v>
      </c>
      <c r="AZ145" s="2">
        <v>1</v>
      </c>
      <c r="BA145" s="2" t="str">
        <f>IF(AZ145=1,G22,0)</f>
        <v> </v>
      </c>
      <c r="BB145" s="2">
        <f>IF(AZ145=2,G22,0)</f>
        <v>0</v>
      </c>
      <c r="BC145" s="2">
        <f>IF(AZ145=3,G22,0)</f>
        <v>0</v>
      </c>
      <c r="BD145" s="2">
        <f>IF(AZ145=4,G22,0)</f>
        <v>0</v>
      </c>
      <c r="BE145" s="2">
        <f>IF(AZ145=5,G22,0)</f>
        <v>0</v>
      </c>
      <c r="CA145" s="25">
        <v>7</v>
      </c>
      <c r="CB145" s="25">
        <v>1</v>
      </c>
      <c r="CZ145" s="2">
        <v>0</v>
      </c>
    </row>
    <row r="146" spans="15:57" ht="12.75">
      <c r="O146" s="25">
        <v>4</v>
      </c>
      <c r="BA146" s="40">
        <f>SUM(BA144:BA145)</f>
        <v>0</v>
      </c>
      <c r="BB146" s="40">
        <f>SUM(BB144:BB145)</f>
        <v>0</v>
      </c>
      <c r="BC146" s="40">
        <f>SUM(BC144:BC145)</f>
        <v>0</v>
      </c>
      <c r="BD146" s="40">
        <f>SUM(BD144:BD145)</f>
        <v>0</v>
      </c>
      <c r="BE146" s="40">
        <f>SUM(BE144:BE145)</f>
        <v>0</v>
      </c>
    </row>
    <row r="147" spans="8:15" ht="12.75">
      <c r="H147" s="24"/>
      <c r="I147" s="24"/>
      <c r="O147" s="25">
        <v>1</v>
      </c>
    </row>
    <row r="148" spans="15:104" ht="12.75">
      <c r="O148" s="25">
        <v>2</v>
      </c>
      <c r="AA148" s="2">
        <v>1</v>
      </c>
      <c r="AB148" s="2">
        <v>10</v>
      </c>
      <c r="AC148" s="2">
        <v>10</v>
      </c>
      <c r="AZ148" s="2">
        <v>1</v>
      </c>
      <c r="BA148" s="2" t="e">
        <f>IF(AZ148=1,#REF!,0)</f>
        <v>#REF!</v>
      </c>
      <c r="BB148" s="2">
        <f>IF(AZ148=2,#REF!,0)</f>
        <v>0</v>
      </c>
      <c r="BC148" s="2">
        <f>IF(AZ148=3,#REF!,0)</f>
        <v>0</v>
      </c>
      <c r="BD148" s="2">
        <f>IF(AZ148=4,#REF!,0)</f>
        <v>0</v>
      </c>
      <c r="BE148" s="2">
        <f>IF(AZ148=5,#REF!,0)</f>
        <v>0</v>
      </c>
      <c r="CA148" s="25">
        <v>1</v>
      </c>
      <c r="CB148" s="25">
        <v>10</v>
      </c>
      <c r="CZ148" s="2">
        <v>0</v>
      </c>
    </row>
    <row r="149" spans="13:15" ht="12.75">
      <c r="M149" s="32" t="s">
        <v>78</v>
      </c>
      <c r="O149" s="25"/>
    </row>
    <row r="150" spans="15:104" ht="12.75">
      <c r="O150" s="25">
        <v>2</v>
      </c>
      <c r="AA150" s="2">
        <v>1</v>
      </c>
      <c r="AB150" s="2">
        <v>10</v>
      </c>
      <c r="AC150" s="2">
        <v>10</v>
      </c>
      <c r="AZ150" s="2">
        <v>1</v>
      </c>
      <c r="BA150" s="2" t="e">
        <f>IF(AZ150=1,#REF!,0)</f>
        <v>#REF!</v>
      </c>
      <c r="BB150" s="2">
        <f>IF(AZ150=2,#REF!,0)</f>
        <v>0</v>
      </c>
      <c r="BC150" s="2">
        <f>IF(AZ150=3,#REF!,0)</f>
        <v>0</v>
      </c>
      <c r="BD150" s="2">
        <f>IF(AZ150=4,#REF!,0)</f>
        <v>0</v>
      </c>
      <c r="BE150" s="2">
        <f>IF(AZ150=5,#REF!,0)</f>
        <v>0</v>
      </c>
      <c r="CA150" s="25">
        <v>1</v>
      </c>
      <c r="CB150" s="25">
        <v>10</v>
      </c>
      <c r="CZ150" s="2">
        <v>0</v>
      </c>
    </row>
    <row r="151" spans="13:15" ht="12.75">
      <c r="M151" s="32" t="s">
        <v>79</v>
      </c>
      <c r="O151" s="25"/>
    </row>
    <row r="152" spans="15:104" ht="12.75">
      <c r="O152" s="25">
        <v>2</v>
      </c>
      <c r="AA152" s="2">
        <v>8</v>
      </c>
      <c r="AB152" s="2">
        <v>0</v>
      </c>
      <c r="AC152" s="2">
        <v>3</v>
      </c>
      <c r="AZ152" s="2">
        <v>1</v>
      </c>
      <c r="BA152" s="2" t="e">
        <f>IF(AZ152=1,#REF!,0)</f>
        <v>#REF!</v>
      </c>
      <c r="BB152" s="2">
        <f>IF(AZ152=2,#REF!,0)</f>
        <v>0</v>
      </c>
      <c r="BC152" s="2">
        <f>IF(AZ152=3,#REF!,0)</f>
        <v>0</v>
      </c>
      <c r="BD152" s="2">
        <f>IF(AZ152=4,#REF!,0)</f>
        <v>0</v>
      </c>
      <c r="BE152" s="2">
        <f>IF(AZ152=5,#REF!,0)</f>
        <v>0</v>
      </c>
      <c r="CA152" s="25">
        <v>8</v>
      </c>
      <c r="CB152" s="25">
        <v>0</v>
      </c>
      <c r="CZ152" s="2">
        <v>0</v>
      </c>
    </row>
    <row r="153" spans="15:104" ht="12.75">
      <c r="O153" s="25">
        <v>2</v>
      </c>
      <c r="AA153" s="2">
        <v>8</v>
      </c>
      <c r="AB153" s="2">
        <v>0</v>
      </c>
      <c r="AC153" s="2">
        <v>3</v>
      </c>
      <c r="AZ153" s="2">
        <v>1</v>
      </c>
      <c r="BA153" s="2" t="e">
        <f>IF(AZ153=1,#REF!,0)</f>
        <v>#REF!</v>
      </c>
      <c r="BB153" s="2">
        <f>IF(AZ153=2,#REF!,0)</f>
        <v>0</v>
      </c>
      <c r="BC153" s="2">
        <f>IF(AZ153=3,#REF!,0)</f>
        <v>0</v>
      </c>
      <c r="BD153" s="2">
        <f>IF(AZ153=4,#REF!,0)</f>
        <v>0</v>
      </c>
      <c r="BE153" s="2">
        <f>IF(AZ153=5,#REF!,0)</f>
        <v>0</v>
      </c>
      <c r="CA153" s="25">
        <v>8</v>
      </c>
      <c r="CB153" s="25">
        <v>0</v>
      </c>
      <c r="CZ153" s="2">
        <v>0</v>
      </c>
    </row>
    <row r="154" spans="15:104" ht="12.75">
      <c r="O154" s="25">
        <v>2</v>
      </c>
      <c r="AA154" s="2">
        <v>8</v>
      </c>
      <c r="AB154" s="2">
        <v>1</v>
      </c>
      <c r="AC154" s="2">
        <v>3</v>
      </c>
      <c r="AZ154" s="2">
        <v>1</v>
      </c>
      <c r="BA154" s="2" t="e">
        <f>IF(AZ154=1,#REF!,0)</f>
        <v>#REF!</v>
      </c>
      <c r="BB154" s="2">
        <f>IF(AZ154=2,#REF!,0)</f>
        <v>0</v>
      </c>
      <c r="BC154" s="2">
        <f>IF(AZ154=3,#REF!,0)</f>
        <v>0</v>
      </c>
      <c r="BD154" s="2">
        <f>IF(AZ154=4,#REF!,0)</f>
        <v>0</v>
      </c>
      <c r="BE154" s="2">
        <f>IF(AZ154=5,#REF!,0)</f>
        <v>0</v>
      </c>
      <c r="CA154" s="25">
        <v>8</v>
      </c>
      <c r="CB154" s="25">
        <v>1</v>
      </c>
      <c r="CZ154" s="2">
        <v>0</v>
      </c>
    </row>
    <row r="155" spans="15:57" ht="12.75">
      <c r="O155" s="25">
        <v>4</v>
      </c>
      <c r="BA155" s="40" t="e">
        <f>SUM(BA147:BA154)</f>
        <v>#REF!</v>
      </c>
      <c r="BB155" s="40">
        <f>SUM(BB147:BB154)</f>
        <v>0</v>
      </c>
      <c r="BC155" s="40">
        <f>SUM(BC147:BC154)</f>
        <v>0</v>
      </c>
      <c r="BD155" s="40">
        <f>SUM(BD147:BD154)</f>
        <v>0</v>
      </c>
      <c r="BE155" s="40">
        <f>SUM(BE147:BE154)</f>
        <v>0</v>
      </c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Kasper Jiří</cp:lastModifiedBy>
  <dcterms:created xsi:type="dcterms:W3CDTF">2016-06-07T17:54:21Z</dcterms:created>
  <dcterms:modified xsi:type="dcterms:W3CDTF">2018-01-30T08:17:38Z</dcterms:modified>
  <cp:category/>
  <cp:version/>
  <cp:contentType/>
  <cp:contentStatus/>
</cp:coreProperties>
</file>