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600" windowHeight="7725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'Položky'!$A$1:$G$16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<sst xmlns="http://schemas.openxmlformats.org/spreadsheetml/2006/main" count="117" uniqueCount="90">
  <si>
    <t xml:space="preserve"> </t>
  </si>
  <si>
    <t>Stavba 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</si>
  <si>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</si>
  <si>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</si>
  <si>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</si>
  <si>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</si>
  <si>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</si>
  <si>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</si>
  <si>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</si>
  <si>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</si>
  <si>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</si>
  <si>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</si>
  <si>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</si>
  <si>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m2</t>
  </si>
  <si>
    <t>stání plast. popelnice:5*2</t>
  </si>
  <si>
    <t>stání plechové popelnice:1,5*9,5</t>
  </si>
  <si>
    <t>plocha samostatná:1,4*1,2</t>
  </si>
  <si>
    <t>klepač:4,5*3</t>
  </si>
  <si>
    <t>kraj silnice:(72,1*0,15)</t>
  </si>
  <si>
    <t>stávající parkoviště:39,5*5*0,15</t>
  </si>
  <si>
    <t>m</t>
  </si>
  <si>
    <t>vstup chodník:(0,5*2)*4+1,2*2+2,65</t>
  </si>
  <si>
    <t>klepač:(3*2+4,5)</t>
  </si>
  <si>
    <t>pás za parkovištěm:1,2*39,5*0,4</t>
  </si>
  <si>
    <t>nové parkoviště:(32*5,8-7,5*3,6)*0,4</t>
  </si>
  <si>
    <t>7,5*6*0,4</t>
  </si>
  <si>
    <t>chodník:72,1*0,6*0,4</t>
  </si>
  <si>
    <t>zatravnění:-14</t>
  </si>
  <si>
    <t>doplnění k obrubníku:(9,9+12,06+12,38+12,1+25,01)*0,15</t>
  </si>
  <si>
    <t>zelené plochy:9*6/2</t>
  </si>
  <si>
    <t>7,5*4</t>
  </si>
  <si>
    <t>6*6,5/2</t>
  </si>
  <si>
    <t>5*5/2</t>
  </si>
  <si>
    <t>parkoviště:45*5,75</t>
  </si>
  <si>
    <t>15*5,75</t>
  </si>
  <si>
    <t>7,5*6</t>
  </si>
  <si>
    <t>stání kontejnery:2,1*5,75</t>
  </si>
  <si>
    <t>7,5*2</t>
  </si>
  <si>
    <t>chodník:72,1*0,55</t>
  </si>
  <si>
    <t>2,5*5,75</t>
  </si>
  <si>
    <t>5</t>
  </si>
  <si>
    <t>Komunikace</t>
  </si>
  <si>
    <t>parkoviště:45*5,5</t>
  </si>
  <si>
    <t>15*5,5</t>
  </si>
  <si>
    <t>stání kontejnery:2,1*5,5</t>
  </si>
  <si>
    <t>2,5*5,5</t>
  </si>
  <si>
    <t>72,1*0,15</t>
  </si>
  <si>
    <t>stání kontejnery:2,1*5,5*1,01</t>
  </si>
  <si>
    <t>7,5*2*1,01</t>
  </si>
  <si>
    <t>chodník:72,1*0,55*1,01</t>
  </si>
  <si>
    <t>2,5*5,5*1,01</t>
  </si>
  <si>
    <t>parkoviště  přírodní:375*1,01</t>
  </si>
  <si>
    <t xml:space="preserve">                  červená:-(5,5*0,1)*20*1,01</t>
  </si>
  <si>
    <t>-6*0,1*2*1,01</t>
  </si>
  <si>
    <t>parkoviště  :</t>
  </si>
  <si>
    <t xml:space="preserve">                  červená:(5,5*0,1)*20*1,01</t>
  </si>
  <si>
    <t>6*0,1*2*1,01</t>
  </si>
  <si>
    <t>72,1+70+5,95+5,5+5,5+5,5*2+7,5+5,95</t>
  </si>
  <si>
    <t>7,5+6+5+8</t>
  </si>
  <si>
    <t>210*0,2*0,2</t>
  </si>
  <si>
    <t>stávající vozovka:72,1</t>
  </si>
  <si>
    <t>samost stání:1,55*4,1*0,25</t>
  </si>
  <si>
    <t>Začátek provozního součtu</t>
  </si>
  <si>
    <t>vodící linie:(9,9+12,06+12,38+12,1+25,1+6)*2*1,02</t>
  </si>
  <si>
    <t>Konec provozního součtu</t>
  </si>
  <si>
    <t>(5,95+5,5+5,5+7,5+5,75)*1,01</t>
  </si>
  <si>
    <t>(72,1+16+7,5+6+5)*1,01</t>
  </si>
  <si>
    <t>(72,1+8-12)*1,01</t>
  </si>
  <si>
    <t>t</t>
  </si>
  <si>
    <t>63,6527-12,779</t>
  </si>
  <si>
    <t>40,44*0,316</t>
  </si>
  <si>
    <t>9</t>
  </si>
  <si>
    <t>bm bez DPH</t>
  </si>
  <si>
    <t>Oprava povrchu části MK v délce 115 bm</t>
  </si>
  <si>
    <t xml:space="preserve"> Město Žďár nad Sázavou, Oprava části MK Veselíčko </t>
  </si>
  <si>
    <t>572753111</t>
  </si>
  <si>
    <t>Vyrovnání povrchu krytů asfaltovým betonem</t>
  </si>
  <si>
    <t>43,125</t>
  </si>
  <si>
    <t>Beton asfaltový ACO 11+, ACO16+, nad 3 m, tl. 5 cm</t>
  </si>
  <si>
    <t>577142112</t>
  </si>
  <si>
    <t>575,000</t>
  </si>
  <si>
    <t xml:space="preserve">Zarovnání styčné plochy podkladu nebo krytu živičného tl do 10 cm </t>
  </si>
  <si>
    <t>919731122</t>
  </si>
  <si>
    <t>938909111</t>
  </si>
  <si>
    <t>Odstranění nánosu z povrchu podkladu štěrkového</t>
  </si>
  <si>
    <t>Ostatní konstrukce a práce</t>
  </si>
  <si>
    <t>Oprava povrchu části MK Veselíčko  v délce 115</t>
  </si>
  <si>
    <t>072002000.R</t>
  </si>
  <si>
    <t>kpl</t>
  </si>
  <si>
    <r>
      <t xml:space="preserve">Dopravně inženýrské opatření 
</t>
    </r>
    <r>
      <rPr>
        <i/>
        <sz val="8"/>
        <rFont val="Arial"/>
        <family val="2"/>
      </rPr>
      <t>návrh, povolení, D+M+demontáž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</si>
</sst>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00"/>
  </numFmts>
  <fonts count="49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10" xfId="46" applyNumberFormat="1" applyFont="1" applyBorder="1">
      <alignment/>
      <protection/>
    </xf>
    <xf numFmtId="0" fontId="0" fillId="0" borderId="0" xfId="46">
      <alignment/>
      <protection/>
    </xf>
    <xf numFmtId="0" fontId="2" fillId="0" borderId="0" xfId="46" applyFont="1">
      <alignment/>
      <protection/>
    </xf>
    <xf numFmtId="0" fontId="6" fillId="0" borderId="0" xfId="46" applyFont="1" applyAlignment="1">
      <alignment horizontal="centerContinuous"/>
      <protection/>
    </xf>
    <xf numFmtId="0" fontId="7" fillId="0" borderId="0" xfId="46" applyFont="1" applyAlignment="1">
      <alignment horizontal="centerContinuous"/>
      <protection/>
    </xf>
    <xf numFmtId="0" fontId="7" fillId="0" borderId="0" xfId="46" applyFont="1" applyAlignment="1">
      <alignment horizontal="right"/>
      <protection/>
    </xf>
    <xf numFmtId="0" fontId="2" fillId="0" borderId="10" xfId="46" applyFont="1" applyBorder="1">
      <alignment/>
      <protection/>
    </xf>
    <xf numFmtId="0" fontId="4" fillId="0" borderId="11" xfId="46" applyFont="1" applyBorder="1" applyAlignment="1">
      <alignment horizontal="right"/>
      <protection/>
    </xf>
    <xf numFmtId="49" fontId="2" fillId="0" borderId="10" xfId="46" applyNumberFormat="1" applyFont="1" applyBorder="1" applyAlignment="1">
      <alignment horizontal="left"/>
      <protection/>
    </xf>
    <xf numFmtId="0" fontId="2" fillId="0" borderId="12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13" xfId="46" applyNumberFormat="1" applyFont="1" applyFill="1" applyBorder="1">
      <alignment/>
      <protection/>
    </xf>
    <xf numFmtId="0" fontId="4" fillId="33" borderId="14" xfId="46" applyFont="1" applyFill="1" applyBorder="1" applyAlignment="1">
      <alignment horizontal="center"/>
      <protection/>
    </xf>
    <xf numFmtId="0" fontId="4" fillId="33" borderId="14" xfId="46" applyNumberFormat="1" applyFont="1" applyFill="1" applyBorder="1" applyAlignment="1">
      <alignment horizontal="center"/>
      <protection/>
    </xf>
    <xf numFmtId="0" fontId="4" fillId="33" borderId="13" xfId="46" applyFont="1" applyFill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49" fontId="3" fillId="0" borderId="15" xfId="46" applyNumberFormat="1" applyFont="1" applyBorder="1" applyAlignment="1">
      <alignment horizontal="left"/>
      <protection/>
    </xf>
    <xf numFmtId="0" fontId="3" fillId="0" borderId="16" xfId="46" applyFont="1" applyBorder="1">
      <alignment/>
      <protection/>
    </xf>
    <xf numFmtId="0" fontId="2" fillId="0" borderId="17" xfId="46" applyFont="1" applyBorder="1" applyAlignment="1">
      <alignment horizontal="center"/>
      <protection/>
    </xf>
    <xf numFmtId="0" fontId="2" fillId="0" borderId="17" xfId="46" applyNumberFormat="1" applyFont="1" applyBorder="1" applyAlignment="1">
      <alignment horizontal="right"/>
      <protection/>
    </xf>
    <xf numFmtId="0" fontId="2" fillId="0" borderId="14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8" fillId="0" borderId="0" xfId="46" applyFont="1">
      <alignment/>
      <protection/>
    </xf>
    <xf numFmtId="0" fontId="9" fillId="0" borderId="18" xfId="46" applyFont="1" applyBorder="1" applyAlignment="1">
      <alignment horizontal="center" vertical="top"/>
      <protection/>
    </xf>
    <xf numFmtId="49" fontId="9" fillId="0" borderId="18" xfId="46" applyNumberFormat="1" applyFont="1" applyBorder="1" applyAlignment="1">
      <alignment horizontal="left" vertical="top"/>
      <protection/>
    </xf>
    <xf numFmtId="0" fontId="9" fillId="0" borderId="18" xfId="46" applyFont="1" applyBorder="1" applyAlignment="1">
      <alignment vertical="top" wrapText="1"/>
      <protection/>
    </xf>
    <xf numFmtId="49" fontId="9" fillId="0" borderId="18" xfId="46" applyNumberFormat="1" applyFont="1" applyBorder="1" applyAlignment="1">
      <alignment horizontal="center" shrinkToFit="1"/>
      <protection/>
    </xf>
    <xf numFmtId="4" fontId="9" fillId="0" borderId="18" xfId="46" applyNumberFormat="1" applyFont="1" applyBorder="1" applyAlignment="1">
      <alignment horizontal="right"/>
      <protection/>
    </xf>
    <xf numFmtId="4" fontId="9" fillId="0" borderId="18" xfId="46" applyNumberFormat="1" applyFont="1" applyBorder="1">
      <alignment/>
      <protection/>
    </xf>
    <xf numFmtId="0" fontId="10" fillId="0" borderId="0" xfId="46" applyFont="1" applyAlignment="1">
      <alignment wrapText="1"/>
      <protection/>
    </xf>
    <xf numFmtId="0" fontId="2" fillId="33" borderId="13" xfId="46" applyFont="1" applyFill="1" applyBorder="1" applyAlignment="1">
      <alignment horizontal="center"/>
      <protection/>
    </xf>
    <xf numFmtId="49" fontId="11" fillId="33" borderId="13" xfId="46" applyNumberFormat="1" applyFont="1" applyFill="1" applyBorder="1" applyAlignment="1">
      <alignment horizontal="left"/>
      <protection/>
    </xf>
    <xf numFmtId="0" fontId="11" fillId="33" borderId="16" xfId="46" applyFont="1" applyFill="1" applyBorder="1">
      <alignment/>
      <protection/>
    </xf>
    <xf numFmtId="0" fontId="2" fillId="33" borderId="17" xfId="46" applyFont="1" applyFill="1" applyBorder="1" applyAlignment="1">
      <alignment horizontal="center"/>
      <protection/>
    </xf>
    <xf numFmtId="4" fontId="2" fillId="33" borderId="17" xfId="46" applyNumberFormat="1" applyFont="1" applyFill="1" applyBorder="1" applyAlignment="1">
      <alignment horizontal="right"/>
      <protection/>
    </xf>
    <xf numFmtId="4" fontId="2" fillId="33" borderId="14" xfId="46" applyNumberFormat="1" applyFont="1" applyFill="1" applyBorder="1" applyAlignment="1">
      <alignment horizontal="right"/>
      <protection/>
    </xf>
    <xf numFmtId="4" fontId="3" fillId="33" borderId="1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3" fillId="0" borderId="0" xfId="46" applyFont="1" applyBorder="1">
      <alignment/>
      <protection/>
    </xf>
    <xf numFmtId="3" fontId="13" fillId="0" borderId="0" xfId="46" applyNumberFormat="1" applyFont="1" applyBorder="1" applyAlignment="1">
      <alignment horizontal="right"/>
      <protection/>
    </xf>
    <xf numFmtId="4" fontId="13" fillId="0" borderId="0" xfId="46" applyNumberFormat="1" applyFont="1" applyBorder="1">
      <alignment/>
      <protection/>
    </xf>
    <xf numFmtId="0" fontId="1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3" fontId="10" fillId="0" borderId="0" xfId="46" applyNumberFormat="1" applyFont="1" applyAlignment="1">
      <alignment wrapText="1"/>
      <protection/>
    </xf>
    <xf numFmtId="49" fontId="14" fillId="0" borderId="19" xfId="46" applyNumberFormat="1" applyFont="1" applyBorder="1">
      <alignment/>
      <protection/>
    </xf>
    <xf numFmtId="0" fontId="4" fillId="0" borderId="19" xfId="46" applyFont="1" applyBorder="1">
      <alignment/>
      <protection/>
    </xf>
    <xf numFmtId="0" fontId="5" fillId="0" borderId="0" xfId="46" applyFont="1" applyAlignment="1">
      <alignment horizontal="center"/>
      <protection/>
    </xf>
    <xf numFmtId="0" fontId="2" fillId="0" borderId="20" xfId="46" applyFont="1" applyBorder="1" applyAlignment="1">
      <alignment horizontal="center"/>
      <protection/>
    </xf>
    <xf numFmtId="0" fontId="2" fillId="0" borderId="21" xfId="46" applyFont="1" applyBorder="1" applyAlignment="1">
      <alignment horizontal="center"/>
      <protection/>
    </xf>
    <xf numFmtId="49" fontId="2" fillId="0" borderId="22" xfId="46" applyNumberFormat="1" applyFont="1" applyBorder="1" applyAlignment="1">
      <alignment horizontal="center"/>
      <protection/>
    </xf>
    <xf numFmtId="0" fontId="2" fillId="0" borderId="23" xfId="46" applyFont="1" applyBorder="1" applyAlignment="1">
      <alignment horizontal="center"/>
      <protection/>
    </xf>
    <xf numFmtId="0" fontId="4" fillId="0" borderId="24" xfId="46" applyFont="1" applyBorder="1" applyAlignment="1">
      <alignment horizontal="center" shrinkToFit="1"/>
      <protection/>
    </xf>
    <xf numFmtId="0" fontId="4" fillId="0" borderId="19" xfId="46" applyFont="1" applyBorder="1" applyAlignment="1">
      <alignment horizontal="center" shrinkToFit="1"/>
      <protection/>
    </xf>
    <xf numFmtId="0" fontId="4" fillId="0" borderId="25" xfId="46" applyFont="1" applyBorder="1" applyAlignment="1">
      <alignment horizontal="center" shrinkToFit="1"/>
      <protection/>
    </xf>
    <xf numFmtId="49" fontId="14" fillId="34" borderId="26" xfId="46" applyNumberFormat="1" applyFont="1" applyFill="1" applyBorder="1">
      <alignment/>
      <protection/>
    </xf>
    <xf numFmtId="0" fontId="14" fillId="34" borderId="27" xfId="46" applyFont="1" applyFill="1" applyBorder="1">
      <alignment/>
      <protection/>
    </xf>
    <xf numFmtId="4" fontId="3" fillId="34" borderId="27" xfId="46" applyNumberFormat="1" applyFont="1" applyFill="1" applyBorder="1" applyAlignment="1">
      <alignment horizontal="right"/>
      <protection/>
    </xf>
    <xf numFmtId="4" fontId="3" fillId="34" borderId="28" xfId="46" applyNumberFormat="1" applyFont="1" applyFill="1" applyBorder="1" applyAlignment="1">
      <alignment horizontal="right"/>
      <protection/>
    </xf>
    <xf numFmtId="0" fontId="2" fillId="33" borderId="29" xfId="46" applyFont="1" applyFill="1" applyBorder="1" applyAlignment="1">
      <alignment horizontal="center"/>
      <protection/>
    </xf>
    <xf numFmtId="49" fontId="11" fillId="33" borderId="29" xfId="46" applyNumberFormat="1" applyFont="1" applyFill="1" applyBorder="1" applyAlignment="1">
      <alignment horizontal="left"/>
      <protection/>
    </xf>
    <xf numFmtId="4" fontId="3" fillId="33" borderId="29" xfId="46" applyNumberFormat="1" applyFont="1" applyFill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46"/>
  <sheetViews>
    <sheetView showGridLines="0" showZeros="0" tabSelected="1" zoomScalePageLayoutView="0" workbookViewId="0" topLeftCell="A1">
      <selection activeCell="C22" sqref="C22"/>
    </sheetView>
  </sheetViews>
  <sheetFormatPr defaultColWidth="9.00390625" defaultRowHeight="12.75"/>
  <cols>
    <col min="1" max="1" width="4.375" style="2" customWidth="1"/>
    <col min="2" max="2" width="11.625" style="2" customWidth="1"/>
    <col min="3" max="3" width="40.375" style="2" customWidth="1"/>
    <col min="4" max="4" width="5.625" style="2" customWidth="1"/>
    <col min="5" max="5" width="8.625" style="43" customWidth="1"/>
    <col min="6" max="6" width="9.875" style="2" customWidth="1"/>
    <col min="7" max="7" width="13.875" style="2" customWidth="1"/>
    <col min="8" max="11" width="9.125" style="2" customWidth="1"/>
    <col min="12" max="12" width="75.375" style="2" customWidth="1"/>
    <col min="13" max="13" width="45.25390625" style="2" customWidth="1"/>
    <col min="14" max="16384" width="9.125" style="2" customWidth="1"/>
  </cols>
  <sheetData>
    <row r="1" spans="1:7" ht="15.75">
      <c r="A1" s="52" t="s">
        <v>12</v>
      </c>
      <c r="B1" s="52"/>
      <c r="C1" s="52"/>
      <c r="D1" s="52"/>
      <c r="E1" s="52"/>
      <c r="F1" s="52"/>
      <c r="G1" s="52"/>
    </row>
    <row r="2" spans="1:7" ht="14.25" customHeight="1" thickBot="1">
      <c r="A2" s="3"/>
      <c r="B2" s="4"/>
      <c r="C2" s="5"/>
      <c r="D2" s="5"/>
      <c r="E2" s="6"/>
      <c r="F2" s="5"/>
      <c r="G2" s="5"/>
    </row>
    <row r="3" spans="1:7" ht="13.5" thickTop="1">
      <c r="A3" s="53" t="s">
        <v>1</v>
      </c>
      <c r="B3" s="54"/>
      <c r="C3" s="1" t="s">
        <v>74</v>
      </c>
      <c r="D3" s="7"/>
      <c r="E3" s="8"/>
      <c r="F3" s="9" t="s">
        <v>0</v>
      </c>
      <c r="G3" s="10"/>
    </row>
    <row r="4" spans="1:7" ht="13.5" thickBot="1">
      <c r="A4" s="55" t="s">
        <v>2</v>
      </c>
      <c r="B4" s="56"/>
      <c r="C4" s="50" t="s">
        <v>73</v>
      </c>
      <c r="D4" s="51"/>
      <c r="E4" s="57"/>
      <c r="F4" s="58"/>
      <c r="G4" s="59"/>
    </row>
    <row r="5" spans="1:7" ht="13.5" thickTop="1">
      <c r="A5" s="11"/>
      <c r="B5" s="3"/>
      <c r="C5" s="3"/>
      <c r="D5" s="3"/>
      <c r="E5" s="12"/>
      <c r="F5" s="3"/>
      <c r="G5" s="13"/>
    </row>
    <row r="6" spans="1:7" ht="12.75">
      <c r="A6" s="14" t="s">
        <v>3</v>
      </c>
      <c r="B6" s="15" t="s">
        <v>4</v>
      </c>
      <c r="C6" s="15" t="s">
        <v>5</v>
      </c>
      <c r="D6" s="15" t="s">
        <v>6</v>
      </c>
      <c r="E6" s="16" t="s">
        <v>7</v>
      </c>
      <c r="F6" s="15" t="s">
        <v>8</v>
      </c>
      <c r="G6" s="17" t="s">
        <v>9</v>
      </c>
    </row>
    <row r="7" spans="1:15" ht="12.75">
      <c r="A7" s="18" t="s">
        <v>10</v>
      </c>
      <c r="B7" s="19" t="s">
        <v>40</v>
      </c>
      <c r="C7" s="20" t="s">
        <v>41</v>
      </c>
      <c r="D7" s="21"/>
      <c r="E7" s="22"/>
      <c r="F7" s="22"/>
      <c r="G7" s="23"/>
      <c r="H7" s="24"/>
      <c r="I7" s="24"/>
      <c r="O7" s="25">
        <v>1</v>
      </c>
    </row>
    <row r="8" spans="1:104" ht="12.75">
      <c r="A8" s="26">
        <v>1</v>
      </c>
      <c r="B8" s="27" t="s">
        <v>75</v>
      </c>
      <c r="C8" s="28" t="s">
        <v>76</v>
      </c>
      <c r="D8" s="29" t="s">
        <v>68</v>
      </c>
      <c r="E8" s="30" t="s">
        <v>77</v>
      </c>
      <c r="F8" s="30">
        <v>0</v>
      </c>
      <c r="G8" s="31">
        <f>E8*F8</f>
        <v>0</v>
      </c>
      <c r="O8" s="25">
        <v>2</v>
      </c>
      <c r="AA8" s="2">
        <v>1</v>
      </c>
      <c r="AB8" s="2">
        <v>1</v>
      </c>
      <c r="AC8" s="2">
        <v>1</v>
      </c>
      <c r="AZ8" s="2">
        <v>1</v>
      </c>
      <c r="BA8" s="2" t="e">
        <f>IF(AZ8=1,#REF!,0)</f>
        <v>#REF!</v>
      </c>
      <c r="BB8" s="2">
        <f>IF(AZ8=2,#REF!,0)</f>
        <v>0</v>
      </c>
      <c r="BC8" s="2">
        <f>IF(AZ8=3,#REF!,0)</f>
        <v>0</v>
      </c>
      <c r="BD8" s="2">
        <f>IF(AZ8=4,#REF!,0)</f>
        <v>0</v>
      </c>
      <c r="BE8" s="2">
        <f>IF(AZ8=5,#REF!,0)</f>
        <v>0</v>
      </c>
      <c r="CA8" s="25">
        <v>1</v>
      </c>
      <c r="CB8" s="25">
        <v>1</v>
      </c>
      <c r="CZ8" s="2">
        <v>0</v>
      </c>
    </row>
    <row r="9" spans="1:15" ht="12.75">
      <c r="A9" s="26">
        <v>2</v>
      </c>
      <c r="B9" s="27" t="s">
        <v>79</v>
      </c>
      <c r="C9" s="28" t="s">
        <v>78</v>
      </c>
      <c r="D9" s="29" t="s">
        <v>13</v>
      </c>
      <c r="E9" s="30" t="s">
        <v>80</v>
      </c>
      <c r="F9" s="30">
        <v>0</v>
      </c>
      <c r="G9" s="31">
        <f>E9*F9</f>
        <v>0</v>
      </c>
      <c r="M9" s="32" t="s">
        <v>14</v>
      </c>
      <c r="O9" s="25"/>
    </row>
    <row r="10" spans="1:15" ht="12.75">
      <c r="A10" s="33"/>
      <c r="B10" s="34" t="s">
        <v>11</v>
      </c>
      <c r="C10" s="35" t="str">
        <f>CONCATENATE(B7," ",C7)</f>
        <v>5 Komunikace</v>
      </c>
      <c r="D10" s="36"/>
      <c r="E10" s="37"/>
      <c r="F10" s="38"/>
      <c r="G10" s="39">
        <f>SUM(G8:G9)</f>
        <v>0</v>
      </c>
      <c r="M10" s="32" t="s">
        <v>15</v>
      </c>
      <c r="O10" s="25"/>
    </row>
    <row r="11" spans="1:15" ht="12.75">
      <c r="A11" s="18" t="s">
        <v>10</v>
      </c>
      <c r="B11" s="19" t="s">
        <v>71</v>
      </c>
      <c r="C11" s="20" t="s">
        <v>85</v>
      </c>
      <c r="D11" s="21"/>
      <c r="E11" s="22"/>
      <c r="F11" s="22"/>
      <c r="G11" s="23"/>
      <c r="M11" s="32" t="s">
        <v>16</v>
      </c>
      <c r="O11" s="25"/>
    </row>
    <row r="12" spans="1:15" ht="22.5">
      <c r="A12" s="26">
        <v>3</v>
      </c>
      <c r="B12" s="27" t="s">
        <v>82</v>
      </c>
      <c r="C12" s="28" t="s">
        <v>81</v>
      </c>
      <c r="D12" s="29" t="s">
        <v>20</v>
      </c>
      <c r="E12" s="30">
        <v>10</v>
      </c>
      <c r="F12" s="30">
        <v>0</v>
      </c>
      <c r="G12" s="31">
        <f>E12*F12</f>
        <v>0</v>
      </c>
      <c r="M12" s="32" t="s">
        <v>17</v>
      </c>
      <c r="O12" s="25"/>
    </row>
    <row r="13" spans="1:104" ht="12.75">
      <c r="A13" s="26" t="s">
        <v>0</v>
      </c>
      <c r="B13" s="27" t="s">
        <v>83</v>
      </c>
      <c r="C13" s="28" t="s">
        <v>84</v>
      </c>
      <c r="D13" s="29" t="s">
        <v>13</v>
      </c>
      <c r="E13" s="30">
        <v>575</v>
      </c>
      <c r="F13" s="30">
        <v>0</v>
      </c>
      <c r="G13" s="31">
        <f>E13*F13</f>
        <v>0</v>
      </c>
      <c r="O13" s="25">
        <v>2</v>
      </c>
      <c r="AA13" s="2">
        <v>1</v>
      </c>
      <c r="AB13" s="2">
        <v>1</v>
      </c>
      <c r="AC13" s="2">
        <v>1</v>
      </c>
      <c r="AZ13" s="2">
        <v>1</v>
      </c>
      <c r="BA13" s="2" t="e">
        <f>IF(AZ13=1,#REF!,0)</f>
        <v>#REF!</v>
      </c>
      <c r="BB13" s="2">
        <f>IF(AZ13=2,#REF!,0)</f>
        <v>0</v>
      </c>
      <c r="BC13" s="2">
        <f>IF(AZ13=3,#REF!,0)</f>
        <v>0</v>
      </c>
      <c r="BD13" s="2">
        <f>IF(AZ13=4,#REF!,0)</f>
        <v>0</v>
      </c>
      <c r="BE13" s="2">
        <f>IF(AZ13=5,#REF!,0)</f>
        <v>0</v>
      </c>
      <c r="CA13" s="25">
        <v>1</v>
      </c>
      <c r="CB13" s="25">
        <v>1</v>
      </c>
      <c r="CZ13" s="2">
        <v>0</v>
      </c>
    </row>
    <row r="14" spans="1:80" ht="22.5">
      <c r="A14" s="26"/>
      <c r="B14" s="27" t="s">
        <v>87</v>
      </c>
      <c r="C14" s="28" t="s">
        <v>89</v>
      </c>
      <c r="D14" s="29" t="s">
        <v>88</v>
      </c>
      <c r="E14" s="30">
        <v>1</v>
      </c>
      <c r="F14" s="30">
        <v>0</v>
      </c>
      <c r="G14" s="31">
        <f>E14*F14</f>
        <v>0</v>
      </c>
      <c r="O14" s="25"/>
      <c r="CA14" s="25"/>
      <c r="CB14" s="25"/>
    </row>
    <row r="15" spans="1:15" ht="12.75">
      <c r="A15" s="33"/>
      <c r="B15" s="34" t="s">
        <v>11</v>
      </c>
      <c r="C15" s="35" t="str">
        <f>CONCATENATE(B11," ",C11)</f>
        <v>9 Ostatní konstrukce a práce</v>
      </c>
      <c r="D15" s="36"/>
      <c r="E15" s="37"/>
      <c r="F15" s="38"/>
      <c r="G15" s="39">
        <f>SUM(G12:G14)</f>
        <v>0</v>
      </c>
      <c r="M15" s="32" t="s">
        <v>18</v>
      </c>
      <c r="O15" s="25"/>
    </row>
    <row r="16" spans="1:15" ht="13.5" thickBot="1">
      <c r="A16" s="64"/>
      <c r="B16" s="65" t="s">
        <v>11</v>
      </c>
      <c r="C16" s="60" t="s">
        <v>86</v>
      </c>
      <c r="D16" s="61" t="s">
        <v>72</v>
      </c>
      <c r="E16" s="62"/>
      <c r="F16" s="63"/>
      <c r="G16" s="66">
        <f>SUM(G15,G10)</f>
        <v>0</v>
      </c>
      <c r="M16" s="32" t="s">
        <v>19</v>
      </c>
      <c r="O16" s="25"/>
    </row>
    <row r="17" spans="5:104" ht="12.75">
      <c r="E17" s="2"/>
      <c r="O17" s="25">
        <v>2</v>
      </c>
      <c r="AA17" s="2">
        <v>1</v>
      </c>
      <c r="AB17" s="2">
        <v>1</v>
      </c>
      <c r="AC17" s="2">
        <v>1</v>
      </c>
      <c r="AZ17" s="2">
        <v>1</v>
      </c>
      <c r="BA17" s="2" t="e">
        <f>IF(AZ17=1,#REF!,0)</f>
        <v>#REF!</v>
      </c>
      <c r="BB17" s="2">
        <f>IF(AZ17=2,#REF!,0)</f>
        <v>0</v>
      </c>
      <c r="BC17" s="2">
        <f>IF(AZ17=3,#REF!,0)</f>
        <v>0</v>
      </c>
      <c r="BD17" s="2">
        <f>IF(AZ17=4,#REF!,0)</f>
        <v>0</v>
      </c>
      <c r="BE17" s="2">
        <f>IF(AZ17=5,#REF!,0)</f>
        <v>0</v>
      </c>
      <c r="CA17" s="25">
        <v>1</v>
      </c>
      <c r="CB17" s="25">
        <v>1</v>
      </c>
      <c r="CZ17" s="2">
        <v>0</v>
      </c>
    </row>
    <row r="18" spans="5:15" ht="12.75">
      <c r="E18" s="2"/>
      <c r="M18" s="32" t="s">
        <v>21</v>
      </c>
      <c r="O18" s="25"/>
    </row>
    <row r="19" spans="5:15" ht="12.75">
      <c r="E19" s="2"/>
      <c r="M19" s="32" t="s">
        <v>22</v>
      </c>
      <c r="O19" s="25"/>
    </row>
    <row r="20" spans="5:104" ht="12.75">
      <c r="E20" s="2"/>
      <c r="O20" s="25">
        <v>2</v>
      </c>
      <c r="AA20" s="2">
        <v>1</v>
      </c>
      <c r="AB20" s="2">
        <v>1</v>
      </c>
      <c r="AC20" s="2">
        <v>1</v>
      </c>
      <c r="AZ20" s="2">
        <v>1</v>
      </c>
      <c r="BA20" s="2" t="e">
        <f>IF(AZ20=1,#REF!,0)</f>
        <v>#REF!</v>
      </c>
      <c r="BB20" s="2">
        <f>IF(AZ20=2,#REF!,0)</f>
        <v>0</v>
      </c>
      <c r="BC20" s="2">
        <f>IF(AZ20=3,#REF!,0)</f>
        <v>0</v>
      </c>
      <c r="BD20" s="2">
        <f>IF(AZ20=4,#REF!,0)</f>
        <v>0</v>
      </c>
      <c r="BE20" s="2">
        <f>IF(AZ20=5,#REF!,0)</f>
        <v>0</v>
      </c>
      <c r="CA20" s="25">
        <v>1</v>
      </c>
      <c r="CB20" s="25">
        <v>1</v>
      </c>
      <c r="CZ20" s="2">
        <v>0</v>
      </c>
    </row>
    <row r="21" spans="5:15" ht="12.75">
      <c r="E21" s="2"/>
      <c r="M21" s="32" t="s">
        <v>23</v>
      </c>
      <c r="O21" s="25"/>
    </row>
    <row r="22" spans="5:15" ht="12.75">
      <c r="E22" s="2"/>
      <c r="M22" s="32" t="s">
        <v>24</v>
      </c>
      <c r="O22" s="25"/>
    </row>
    <row r="23" spans="5:15" ht="12.75">
      <c r="E23" s="2"/>
      <c r="M23" s="32" t="s">
        <v>25</v>
      </c>
      <c r="O23" s="25"/>
    </row>
    <row r="24" spans="5:15" ht="12.75">
      <c r="E24" s="2"/>
      <c r="M24" s="32" t="s">
        <v>26</v>
      </c>
      <c r="O24" s="25"/>
    </row>
    <row r="25" spans="5:104" ht="12.75">
      <c r="E25" s="2"/>
      <c r="O25" s="25">
        <v>2</v>
      </c>
      <c r="AA25" s="2">
        <v>1</v>
      </c>
      <c r="AB25" s="2">
        <v>1</v>
      </c>
      <c r="AC25" s="2">
        <v>1</v>
      </c>
      <c r="AZ25" s="2">
        <v>1</v>
      </c>
      <c r="BA25" s="2" t="e">
        <f>IF(AZ25=1,#REF!,0)</f>
        <v>#REF!</v>
      </c>
      <c r="BB25" s="2">
        <f>IF(AZ25=2,#REF!,0)</f>
        <v>0</v>
      </c>
      <c r="BC25" s="2">
        <f>IF(AZ25=3,#REF!,0)</f>
        <v>0</v>
      </c>
      <c r="BD25" s="2">
        <f>IF(AZ25=4,#REF!,0)</f>
        <v>0</v>
      </c>
      <c r="BE25" s="2">
        <f>IF(AZ25=5,#REF!,0)</f>
        <v>0</v>
      </c>
      <c r="CA25" s="25">
        <v>1</v>
      </c>
      <c r="CB25" s="25">
        <v>1</v>
      </c>
      <c r="CZ25" s="2">
        <v>0</v>
      </c>
    </row>
    <row r="26" spans="5:15" ht="12.75">
      <c r="E26" s="2"/>
      <c r="M26" s="49">
        <v>117704</v>
      </c>
      <c r="O26" s="25"/>
    </row>
    <row r="27" spans="5:15" ht="12.75">
      <c r="E27" s="2"/>
      <c r="M27" s="32" t="s">
        <v>27</v>
      </c>
      <c r="O27" s="25"/>
    </row>
    <row r="28" spans="5:104" ht="12.75">
      <c r="E28" s="2"/>
      <c r="O28" s="25">
        <v>2</v>
      </c>
      <c r="AA28" s="2">
        <v>1</v>
      </c>
      <c r="AB28" s="2">
        <v>1</v>
      </c>
      <c r="AC28" s="2">
        <v>1</v>
      </c>
      <c r="AZ28" s="2">
        <v>1</v>
      </c>
      <c r="BA28" s="2" t="e">
        <f>IF(AZ28=1,#REF!,0)</f>
        <v>#REF!</v>
      </c>
      <c r="BB28" s="2">
        <f>IF(AZ28=2,#REF!,0)</f>
        <v>0</v>
      </c>
      <c r="BC28" s="2">
        <f>IF(AZ28=3,#REF!,0)</f>
        <v>0</v>
      </c>
      <c r="BD28" s="2">
        <f>IF(AZ28=4,#REF!,0)</f>
        <v>0</v>
      </c>
      <c r="BE28" s="2">
        <f>IF(AZ28=5,#REF!,0)</f>
        <v>0</v>
      </c>
      <c r="CA28" s="25">
        <v>1</v>
      </c>
      <c r="CB28" s="25">
        <v>1</v>
      </c>
      <c r="CZ28" s="2">
        <v>0</v>
      </c>
    </row>
    <row r="29" spans="5:104" ht="12.75">
      <c r="E29" s="2"/>
      <c r="O29" s="25">
        <v>2</v>
      </c>
      <c r="AA29" s="2">
        <v>1</v>
      </c>
      <c r="AB29" s="2">
        <v>1</v>
      </c>
      <c r="AC29" s="2">
        <v>1</v>
      </c>
      <c r="AZ29" s="2">
        <v>1</v>
      </c>
      <c r="BA29" s="2" t="e">
        <f>IF(AZ29=1,#REF!,0)</f>
        <v>#REF!</v>
      </c>
      <c r="BB29" s="2">
        <f>IF(AZ29=2,#REF!,0)</f>
        <v>0</v>
      </c>
      <c r="BC29" s="2">
        <f>IF(AZ29=3,#REF!,0)</f>
        <v>0</v>
      </c>
      <c r="BD29" s="2">
        <f>IF(AZ29=4,#REF!,0)</f>
        <v>0</v>
      </c>
      <c r="BE29" s="2">
        <f>IF(AZ29=5,#REF!,0)</f>
        <v>0</v>
      </c>
      <c r="CA29" s="25">
        <v>1</v>
      </c>
      <c r="CB29" s="25">
        <v>1</v>
      </c>
      <c r="CZ29" s="2">
        <v>0</v>
      </c>
    </row>
    <row r="30" spans="1:104" ht="12.75">
      <c r="A30" s="41"/>
      <c r="B30" s="41"/>
      <c r="C30" s="41"/>
      <c r="D30" s="41"/>
      <c r="E30" s="41"/>
      <c r="F30" s="41"/>
      <c r="G30" s="41"/>
      <c r="O30" s="25">
        <v>2</v>
      </c>
      <c r="AA30" s="2">
        <v>1</v>
      </c>
      <c r="AB30" s="2">
        <v>1</v>
      </c>
      <c r="AC30" s="2">
        <v>1</v>
      </c>
      <c r="AZ30" s="2">
        <v>1</v>
      </c>
      <c r="BA30" s="2" t="e">
        <f>IF(AZ30=1,#REF!,0)</f>
        <v>#REF!</v>
      </c>
      <c r="BB30" s="2">
        <f>IF(AZ30=2,#REF!,0)</f>
        <v>0</v>
      </c>
      <c r="BC30" s="2">
        <f>IF(AZ30=3,#REF!,0)</f>
        <v>0</v>
      </c>
      <c r="BD30" s="2">
        <f>IF(AZ30=4,#REF!,0)</f>
        <v>0</v>
      </c>
      <c r="BE30" s="2">
        <f>IF(AZ30=5,#REF!,0)</f>
        <v>0</v>
      </c>
      <c r="CA30" s="25">
        <v>1</v>
      </c>
      <c r="CB30" s="25">
        <v>1</v>
      </c>
      <c r="CZ30" s="2">
        <v>0</v>
      </c>
    </row>
    <row r="31" spans="1:15" ht="12.75" customHeight="1">
      <c r="A31" s="41"/>
      <c r="B31" s="41"/>
      <c r="C31" s="41"/>
      <c r="D31" s="41"/>
      <c r="E31" s="41"/>
      <c r="F31" s="41"/>
      <c r="G31" s="41"/>
      <c r="M31" s="32" t="s">
        <v>28</v>
      </c>
      <c r="O31" s="25"/>
    </row>
    <row r="32" spans="1:15" ht="12.75">
      <c r="A32" s="41"/>
      <c r="B32" s="41"/>
      <c r="C32" s="41"/>
      <c r="D32" s="41"/>
      <c r="E32" s="41"/>
      <c r="F32" s="41"/>
      <c r="G32" s="41"/>
      <c r="M32" s="32" t="s">
        <v>29</v>
      </c>
      <c r="O32" s="25"/>
    </row>
    <row r="33" spans="1:15" ht="12.75">
      <c r="A33" s="41"/>
      <c r="B33" s="41"/>
      <c r="C33" s="41"/>
      <c r="D33" s="41"/>
      <c r="E33" s="41"/>
      <c r="F33" s="41"/>
      <c r="G33" s="41"/>
      <c r="M33" s="32" t="s">
        <v>30</v>
      </c>
      <c r="O33" s="25"/>
    </row>
    <row r="34" spans="5:15" ht="12.75">
      <c r="E34" s="2"/>
      <c r="M34" s="32" t="s">
        <v>31</v>
      </c>
      <c r="O34" s="25"/>
    </row>
    <row r="35" spans="5:15" ht="12.75">
      <c r="E35" s="2"/>
      <c r="M35" s="32" t="s">
        <v>32</v>
      </c>
      <c r="O35" s="25"/>
    </row>
    <row r="36" spans="5:104" ht="409.5">
      <c r="E36" s="2"/>
      <c r="O36" s="25">
        <v>2</v>
      </c>
      <c r="AA36" s="2">
        <v>1</v>
      </c>
      <c r="AB36" s="2">
        <v>1</v>
      </c>
      <c r="AC36" s="2">
        <v>1</v>
      </c>
      <c r="AZ36" s="2">
        <v>1</v>
      </c>
      <c r="BA36" s="2" t="e">
        <f>IF(AZ36=1,#REF!,0)</f>
        <v>#REF!</v>
      </c>
      <c r="BB36" s="2">
        <f>IF(AZ36=2,#REF!,0)</f>
        <v>0</v>
      </c>
      <c r="BC36" s="2">
        <f>IF(AZ36=3,#REF!,0)</f>
        <v>0</v>
      </c>
      <c r="BD36" s="2">
        <f>IF(AZ36=4,#REF!,0)</f>
        <v>0</v>
      </c>
      <c r="BE36" s="2">
        <f>IF(AZ36=5,#REF!,0)</f>
        <v>0</v>
      </c>
      <c r="CA36" s="25">
        <v>1</v>
      </c>
      <c r="CB36" s="25">
        <v>1</v>
      </c>
      <c r="CZ36" s="2">
        <v>0</v>
      </c>
    </row>
    <row r="37" spans="5:104" ht="409.5">
      <c r="E37" s="2"/>
      <c r="O37" s="25">
        <v>2</v>
      </c>
      <c r="AA37" s="2">
        <v>1</v>
      </c>
      <c r="AB37" s="2">
        <v>1</v>
      </c>
      <c r="AC37" s="2">
        <v>1</v>
      </c>
      <c r="AZ37" s="2">
        <v>1</v>
      </c>
      <c r="BA37" s="2" t="e">
        <f>IF(AZ37=1,#REF!,0)</f>
        <v>#REF!</v>
      </c>
      <c r="BB37" s="2">
        <f>IF(AZ37=2,#REF!,0)</f>
        <v>0</v>
      </c>
      <c r="BC37" s="2">
        <f>IF(AZ37=3,#REF!,0)</f>
        <v>0</v>
      </c>
      <c r="BD37" s="2">
        <f>IF(AZ37=4,#REF!,0)</f>
        <v>0</v>
      </c>
      <c r="BE37" s="2">
        <f>IF(AZ37=5,#REF!,0)</f>
        <v>0</v>
      </c>
      <c r="CA37" s="25">
        <v>1</v>
      </c>
      <c r="CB37" s="25">
        <v>1</v>
      </c>
      <c r="CZ37" s="2">
        <v>0</v>
      </c>
    </row>
    <row r="38" spans="5:104" ht="409.5">
      <c r="E38" s="2"/>
      <c r="O38" s="25">
        <v>2</v>
      </c>
      <c r="AA38" s="2">
        <v>12</v>
      </c>
      <c r="AB38" s="2">
        <v>0</v>
      </c>
      <c r="AC38" s="2">
        <v>2</v>
      </c>
      <c r="AZ38" s="2">
        <v>1</v>
      </c>
      <c r="BA38" s="2" t="e">
        <f>IF(AZ38=1,#REF!,0)</f>
        <v>#REF!</v>
      </c>
      <c r="BB38" s="2">
        <f>IF(AZ38=2,#REF!,0)</f>
        <v>0</v>
      </c>
      <c r="BC38" s="2">
        <f>IF(AZ38=3,#REF!,0)</f>
        <v>0</v>
      </c>
      <c r="BD38" s="2">
        <f>IF(AZ38=4,#REF!,0)</f>
        <v>0</v>
      </c>
      <c r="BE38" s="2">
        <f>IF(AZ38=5,#REF!,0)</f>
        <v>0</v>
      </c>
      <c r="CA38" s="25">
        <v>12</v>
      </c>
      <c r="CB38" s="25">
        <v>0</v>
      </c>
      <c r="CZ38" s="2">
        <v>0</v>
      </c>
    </row>
    <row r="39" spans="5:104" ht="409.5">
      <c r="E39" s="2"/>
      <c r="O39" s="25">
        <v>2</v>
      </c>
      <c r="AA39" s="2">
        <v>12</v>
      </c>
      <c r="AB39" s="2">
        <v>0</v>
      </c>
      <c r="AC39" s="2">
        <v>64</v>
      </c>
      <c r="AZ39" s="2">
        <v>1</v>
      </c>
      <c r="BA39" s="2" t="e">
        <f>IF(AZ39=1,#REF!,0)</f>
        <v>#REF!</v>
      </c>
      <c r="BB39" s="2">
        <f>IF(AZ39=2,#REF!,0)</f>
        <v>0</v>
      </c>
      <c r="BC39" s="2">
        <f>IF(AZ39=3,#REF!,0)</f>
        <v>0</v>
      </c>
      <c r="BD39" s="2">
        <f>IF(AZ39=4,#REF!,0)</f>
        <v>0</v>
      </c>
      <c r="BE39" s="2">
        <f>IF(AZ39=5,#REF!,0)</f>
        <v>0</v>
      </c>
      <c r="CA39" s="25">
        <v>12</v>
      </c>
      <c r="CB39" s="25">
        <v>0</v>
      </c>
      <c r="CZ39" s="2">
        <v>0</v>
      </c>
    </row>
    <row r="40" spans="5:104" ht="409.5">
      <c r="E40" s="2"/>
      <c r="O40" s="25">
        <v>2</v>
      </c>
      <c r="AA40" s="2">
        <v>12</v>
      </c>
      <c r="AB40" s="2">
        <v>0</v>
      </c>
      <c r="AC40" s="2">
        <v>1</v>
      </c>
      <c r="AZ40" s="2">
        <v>1</v>
      </c>
      <c r="BA40" s="2" t="e">
        <f>IF(AZ40=1,#REF!,0)</f>
        <v>#REF!</v>
      </c>
      <c r="BB40" s="2">
        <f>IF(AZ40=2,#REF!,0)</f>
        <v>0</v>
      </c>
      <c r="BC40" s="2">
        <f>IF(AZ40=3,#REF!,0)</f>
        <v>0</v>
      </c>
      <c r="BD40" s="2">
        <f>IF(AZ40=4,#REF!,0)</f>
        <v>0</v>
      </c>
      <c r="BE40" s="2">
        <f>IF(AZ40=5,#REF!,0)</f>
        <v>0</v>
      </c>
      <c r="CA40" s="25">
        <v>12</v>
      </c>
      <c r="CB40" s="25">
        <v>0</v>
      </c>
      <c r="CZ40" s="2">
        <v>0</v>
      </c>
    </row>
    <row r="41" spans="5:104" ht="409.5">
      <c r="E41" s="2"/>
      <c r="O41" s="25">
        <v>2</v>
      </c>
      <c r="AA41" s="2">
        <v>3</v>
      </c>
      <c r="AB41" s="2">
        <v>1</v>
      </c>
      <c r="AC41" s="2">
        <v>572400</v>
      </c>
      <c r="AZ41" s="2">
        <v>1</v>
      </c>
      <c r="BA41" s="2" t="e">
        <f>IF(AZ41=1,#REF!,0)</f>
        <v>#REF!</v>
      </c>
      <c r="BB41" s="2">
        <f>IF(AZ41=2,#REF!,0)</f>
        <v>0</v>
      </c>
      <c r="BC41" s="2">
        <f>IF(AZ41=3,#REF!,0)</f>
        <v>0</v>
      </c>
      <c r="BD41" s="2">
        <f>IF(AZ41=4,#REF!,0)</f>
        <v>0</v>
      </c>
      <c r="BE41" s="2">
        <f>IF(AZ41=5,#REF!,0)</f>
        <v>0</v>
      </c>
      <c r="CA41" s="25">
        <v>3</v>
      </c>
      <c r="CB41" s="25">
        <v>1</v>
      </c>
      <c r="CZ41" s="2">
        <v>0.001</v>
      </c>
    </row>
    <row r="42" spans="5:57" ht="409.5">
      <c r="E42" s="2"/>
      <c r="O42" s="25">
        <v>4</v>
      </c>
      <c r="BA42" s="40" t="e">
        <f>SUM(BA7:BA41)</f>
        <v>#REF!</v>
      </c>
      <c r="BB42" s="40">
        <f>SUM(BB7:BB41)</f>
        <v>0</v>
      </c>
      <c r="BC42" s="40">
        <f>SUM(BC7:BC41)</f>
        <v>0</v>
      </c>
      <c r="BD42" s="40">
        <f>SUM(BD7:BD41)</f>
        <v>0</v>
      </c>
      <c r="BE42" s="40">
        <f>SUM(BE7:BE41)</f>
        <v>0</v>
      </c>
    </row>
    <row r="43" spans="5:15" ht="409.5">
      <c r="E43" s="2"/>
      <c r="H43" s="24"/>
      <c r="I43" s="24"/>
      <c r="O43" s="25">
        <v>1</v>
      </c>
    </row>
    <row r="44" spans="5:104" ht="12.75">
      <c r="E44" s="2"/>
      <c r="O44" s="25">
        <v>2</v>
      </c>
      <c r="AA44" s="2">
        <v>1</v>
      </c>
      <c r="AB44" s="2">
        <v>1</v>
      </c>
      <c r="AC44" s="2">
        <v>1</v>
      </c>
      <c r="AZ44" s="2">
        <v>1</v>
      </c>
      <c r="BA44" s="2" t="e">
        <f>IF(AZ44=1,#REF!,0)</f>
        <v>#REF!</v>
      </c>
      <c r="BB44" s="2">
        <f>IF(AZ44=2,#REF!,0)</f>
        <v>0</v>
      </c>
      <c r="BC44" s="2">
        <f>IF(AZ44=3,#REF!,0)</f>
        <v>0</v>
      </c>
      <c r="BD44" s="2">
        <f>IF(AZ44=4,#REF!,0)</f>
        <v>0</v>
      </c>
      <c r="BE44" s="2">
        <f>IF(AZ44=5,#REF!,0)</f>
        <v>0</v>
      </c>
      <c r="CA44" s="25">
        <v>1</v>
      </c>
      <c r="CB44" s="25">
        <v>1</v>
      </c>
      <c r="CZ44" s="2">
        <v>0</v>
      </c>
    </row>
    <row r="45" spans="5:15" ht="12.75">
      <c r="E45" s="2"/>
      <c r="M45" s="32" t="s">
        <v>33</v>
      </c>
      <c r="O45" s="25"/>
    </row>
    <row r="46" spans="5:15" ht="12.75">
      <c r="E46" s="2"/>
      <c r="M46" s="32" t="s">
        <v>34</v>
      </c>
      <c r="O46" s="25"/>
    </row>
    <row r="47" spans="5:15" ht="12.75">
      <c r="E47" s="2"/>
      <c r="M47" s="32" t="s">
        <v>35</v>
      </c>
      <c r="O47" s="25"/>
    </row>
    <row r="48" spans="5:15" ht="12.75">
      <c r="E48" s="2"/>
      <c r="M48" s="32" t="s">
        <v>36</v>
      </c>
      <c r="O48" s="25"/>
    </row>
    <row r="49" spans="5:15" ht="12.75">
      <c r="E49" s="2"/>
      <c r="M49" s="32" t="s">
        <v>37</v>
      </c>
      <c r="O49" s="25"/>
    </row>
    <row r="50" spans="5:15" ht="12.75">
      <c r="E50" s="2"/>
      <c r="M50" s="32" t="s">
        <v>38</v>
      </c>
      <c r="O50" s="25"/>
    </row>
    <row r="51" spans="5:15" ht="12.75">
      <c r="E51" s="2"/>
      <c r="M51" s="32" t="s">
        <v>39</v>
      </c>
      <c r="O51" s="25"/>
    </row>
    <row r="52" spans="5:104" ht="12.75">
      <c r="E52" s="2"/>
      <c r="O52" s="25">
        <v>2</v>
      </c>
      <c r="AA52" s="2">
        <v>1</v>
      </c>
      <c r="AB52" s="2">
        <v>0</v>
      </c>
      <c r="AC52" s="2">
        <v>0</v>
      </c>
      <c r="AZ52" s="2">
        <v>1</v>
      </c>
      <c r="BA52" s="2" t="e">
        <f>IF(AZ52=1,#REF!,0)</f>
        <v>#REF!</v>
      </c>
      <c r="BB52" s="2">
        <f>IF(AZ52=2,#REF!,0)</f>
        <v>0</v>
      </c>
      <c r="BC52" s="2">
        <f>IF(AZ52=3,#REF!,0)</f>
        <v>0</v>
      </c>
      <c r="BD52" s="2">
        <f>IF(AZ52=4,#REF!,0)</f>
        <v>0</v>
      </c>
      <c r="BE52" s="2">
        <f>IF(AZ52=5,#REF!,0)</f>
        <v>0</v>
      </c>
      <c r="CA52" s="25">
        <v>1</v>
      </c>
      <c r="CB52" s="25">
        <v>0</v>
      </c>
      <c r="CZ52" s="2">
        <v>0.0005</v>
      </c>
    </row>
    <row r="53" spans="5:15" ht="12.75">
      <c r="E53" s="2"/>
      <c r="M53" s="32" t="s">
        <v>33</v>
      </c>
      <c r="O53" s="25"/>
    </row>
    <row r="54" spans="5:15" ht="12.75">
      <c r="E54" s="2"/>
      <c r="M54" s="32" t="s">
        <v>34</v>
      </c>
      <c r="O54" s="25"/>
    </row>
    <row r="55" spans="5:15" ht="12.75">
      <c r="E55" s="2"/>
      <c r="M55" s="32" t="s">
        <v>35</v>
      </c>
      <c r="O55" s="25"/>
    </row>
    <row r="56" spans="5:57" ht="12.75">
      <c r="E56" s="2"/>
      <c r="O56" s="25">
        <v>4</v>
      </c>
      <c r="BA56" s="40" t="e">
        <f>SUM(BA43:BA55)</f>
        <v>#REF!</v>
      </c>
      <c r="BB56" s="40">
        <f>SUM(BB43:BB55)</f>
        <v>0</v>
      </c>
      <c r="BC56" s="40">
        <f>SUM(BC43:BC55)</f>
        <v>0</v>
      </c>
      <c r="BD56" s="40">
        <f>SUM(BD43:BD55)</f>
        <v>0</v>
      </c>
      <c r="BE56" s="40">
        <f>SUM(BE43:BE55)</f>
        <v>0</v>
      </c>
    </row>
    <row r="57" spans="5:15" ht="12.75">
      <c r="E57" s="2"/>
      <c r="H57" s="24"/>
      <c r="I57" s="24"/>
      <c r="O57" s="25">
        <v>1</v>
      </c>
    </row>
    <row r="58" spans="5:104" ht="12.75">
      <c r="E58" s="2"/>
      <c r="O58" s="25">
        <v>2</v>
      </c>
      <c r="AA58" s="2">
        <v>1</v>
      </c>
      <c r="AB58" s="2">
        <v>1</v>
      </c>
      <c r="AC58" s="2">
        <v>1</v>
      </c>
      <c r="AZ58" s="2">
        <v>1</v>
      </c>
      <c r="BA58" s="2">
        <f>IF(AZ58=1,G8,0)</f>
        <v>0</v>
      </c>
      <c r="BB58" s="2">
        <f>IF(AZ58=2,G8,0)</f>
        <v>0</v>
      </c>
      <c r="BC58" s="2">
        <f>IF(AZ58=3,G8,0)</f>
        <v>0</v>
      </c>
      <c r="BD58" s="2">
        <f>IF(AZ58=4,G8,0)</f>
        <v>0</v>
      </c>
      <c r="BE58" s="2">
        <f>IF(AZ58=5,G8,0)</f>
        <v>0</v>
      </c>
      <c r="CA58" s="25">
        <v>1</v>
      </c>
      <c r="CB58" s="25">
        <v>1</v>
      </c>
      <c r="CZ58" s="2">
        <v>0.24359</v>
      </c>
    </row>
    <row r="59" spans="5:15" ht="12.75">
      <c r="E59" s="2"/>
      <c r="M59" s="32" t="s">
        <v>42</v>
      </c>
      <c r="O59" s="25"/>
    </row>
    <row r="60" spans="5:15" ht="12.75">
      <c r="E60" s="2"/>
      <c r="M60" s="32" t="s">
        <v>43</v>
      </c>
      <c r="O60" s="25"/>
    </row>
    <row r="61" spans="5:15" ht="12.75">
      <c r="E61" s="2"/>
      <c r="M61" s="32" t="s">
        <v>35</v>
      </c>
      <c r="O61" s="25"/>
    </row>
    <row r="62" spans="5:104" ht="12.75">
      <c r="E62" s="2"/>
      <c r="O62" s="25">
        <v>2</v>
      </c>
      <c r="AA62" s="2">
        <v>1</v>
      </c>
      <c r="AB62" s="2">
        <v>1</v>
      </c>
      <c r="AC62" s="2">
        <v>1</v>
      </c>
      <c r="AZ62" s="2">
        <v>1</v>
      </c>
      <c r="BA62" s="2">
        <f>IF(AZ62=1,G9,0)</f>
        <v>0</v>
      </c>
      <c r="BB62" s="2">
        <f>IF(AZ62=2,G9,0)</f>
        <v>0</v>
      </c>
      <c r="BC62" s="2">
        <f>IF(AZ62=3,G9,0)</f>
        <v>0</v>
      </c>
      <c r="BD62" s="2">
        <f>IF(AZ62=4,G9,0)</f>
        <v>0</v>
      </c>
      <c r="BE62" s="2">
        <f>IF(AZ62=5,G9,0)</f>
        <v>0</v>
      </c>
      <c r="CA62" s="25">
        <v>1</v>
      </c>
      <c r="CB62" s="25">
        <v>1</v>
      </c>
      <c r="CZ62" s="2">
        <v>0.46166</v>
      </c>
    </row>
    <row r="63" spans="5:15" ht="12.75">
      <c r="E63" s="2"/>
      <c r="M63" s="32" t="s">
        <v>44</v>
      </c>
      <c r="O63" s="25"/>
    </row>
    <row r="64" spans="5:15" ht="12.75">
      <c r="E64" s="2"/>
      <c r="M64" s="32" t="s">
        <v>37</v>
      </c>
      <c r="O64" s="25"/>
    </row>
    <row r="65" spans="1:15" ht="12.75">
      <c r="A65" s="42"/>
      <c r="B65" s="42"/>
      <c r="M65" s="32" t="s">
        <v>38</v>
      </c>
      <c r="O65" s="25"/>
    </row>
    <row r="66" spans="1:15" ht="12.75">
      <c r="A66" s="41"/>
      <c r="B66" s="41"/>
      <c r="C66" s="44"/>
      <c r="D66" s="44"/>
      <c r="E66" s="45"/>
      <c r="F66" s="44"/>
      <c r="G66" s="46"/>
      <c r="M66" s="32" t="s">
        <v>45</v>
      </c>
      <c r="O66" s="25"/>
    </row>
    <row r="67" spans="1:104" ht="12.75">
      <c r="A67" s="47"/>
      <c r="B67" s="47"/>
      <c r="C67" s="41"/>
      <c r="D67" s="41"/>
      <c r="E67" s="48"/>
      <c r="F67" s="41"/>
      <c r="G67" s="41"/>
      <c r="O67" s="25">
        <v>2</v>
      </c>
      <c r="AA67" s="2">
        <v>1</v>
      </c>
      <c r="AB67" s="2">
        <v>0</v>
      </c>
      <c r="AC67" s="2">
        <v>0</v>
      </c>
      <c r="AZ67" s="2">
        <v>1</v>
      </c>
      <c r="BA67" s="2" t="e">
        <f>IF(AZ67=1,#REF!,0)</f>
        <v>#REF!</v>
      </c>
      <c r="BB67" s="2">
        <f>IF(AZ67=2,#REF!,0)</f>
        <v>0</v>
      </c>
      <c r="BC67" s="2">
        <f>IF(AZ67=3,#REF!,0)</f>
        <v>0</v>
      </c>
      <c r="BD67" s="2">
        <f>IF(AZ67=4,#REF!,0)</f>
        <v>0</v>
      </c>
      <c r="BE67" s="2">
        <f>IF(AZ67=5,#REF!,0)</f>
        <v>0</v>
      </c>
      <c r="CA67" s="25">
        <v>1</v>
      </c>
      <c r="CB67" s="25">
        <v>0</v>
      </c>
      <c r="CZ67" s="2">
        <v>0.12966</v>
      </c>
    </row>
    <row r="68" spans="1:15" ht="12.75">
      <c r="A68" s="41"/>
      <c r="B68" s="41"/>
      <c r="C68" s="41"/>
      <c r="D68" s="41"/>
      <c r="E68" s="48"/>
      <c r="F68" s="41"/>
      <c r="G68" s="41"/>
      <c r="M68" s="32" t="s">
        <v>46</v>
      </c>
      <c r="O68" s="25"/>
    </row>
    <row r="69" spans="1:104" ht="12.75">
      <c r="A69" s="41"/>
      <c r="B69" s="41"/>
      <c r="C69" s="41"/>
      <c r="D69" s="41"/>
      <c r="E69" s="48"/>
      <c r="F69" s="41"/>
      <c r="G69" s="41"/>
      <c r="O69" s="25">
        <v>2</v>
      </c>
      <c r="AA69" s="2">
        <v>1</v>
      </c>
      <c r="AB69" s="2">
        <v>1</v>
      </c>
      <c r="AC69" s="2">
        <v>1</v>
      </c>
      <c r="AZ69" s="2">
        <v>1</v>
      </c>
      <c r="BA69" s="2" t="e">
        <f>IF(AZ69=1,#REF!,0)</f>
        <v>#REF!</v>
      </c>
      <c r="BB69" s="2">
        <f>IF(AZ69=2,#REF!,0)</f>
        <v>0</v>
      </c>
      <c r="BC69" s="2">
        <f>IF(AZ69=3,#REF!,0)</f>
        <v>0</v>
      </c>
      <c r="BD69" s="2">
        <f>IF(AZ69=4,#REF!,0)</f>
        <v>0</v>
      </c>
      <c r="BE69" s="2">
        <f>IF(AZ69=5,#REF!,0)</f>
        <v>0</v>
      </c>
      <c r="CA69" s="25">
        <v>1</v>
      </c>
      <c r="CB69" s="25">
        <v>1</v>
      </c>
      <c r="CZ69" s="2">
        <v>0.0739</v>
      </c>
    </row>
    <row r="70" spans="1:15" ht="12.75">
      <c r="A70" s="41"/>
      <c r="B70" s="41"/>
      <c r="C70" s="41"/>
      <c r="D70" s="41"/>
      <c r="E70" s="48"/>
      <c r="F70" s="41"/>
      <c r="G70" s="41"/>
      <c r="M70" s="32" t="s">
        <v>44</v>
      </c>
      <c r="O70" s="25"/>
    </row>
    <row r="71" spans="1:15" ht="12.75">
      <c r="A71" s="41"/>
      <c r="B71" s="41"/>
      <c r="C71" s="41"/>
      <c r="D71" s="41"/>
      <c r="E71" s="48"/>
      <c r="F71" s="41"/>
      <c r="G71" s="41"/>
      <c r="M71" s="32" t="s">
        <v>37</v>
      </c>
      <c r="O71" s="25"/>
    </row>
    <row r="72" spans="1:15" ht="12.75">
      <c r="A72" s="41"/>
      <c r="B72" s="41"/>
      <c r="C72" s="41"/>
      <c r="D72" s="41"/>
      <c r="E72" s="48"/>
      <c r="F72" s="41"/>
      <c r="G72" s="41"/>
      <c r="M72" s="32" t="s">
        <v>38</v>
      </c>
      <c r="O72" s="25"/>
    </row>
    <row r="73" spans="1:15" ht="12.75">
      <c r="A73" s="41"/>
      <c r="B73" s="41"/>
      <c r="C73" s="41"/>
      <c r="D73" s="41"/>
      <c r="E73" s="48"/>
      <c r="F73" s="41"/>
      <c r="G73" s="41"/>
      <c r="M73" s="32" t="s">
        <v>45</v>
      </c>
      <c r="O73" s="25"/>
    </row>
    <row r="74" spans="1:104" ht="12.75">
      <c r="A74" s="41"/>
      <c r="B74" s="41"/>
      <c r="C74" s="41"/>
      <c r="D74" s="41"/>
      <c r="E74" s="48"/>
      <c r="F74" s="41"/>
      <c r="G74" s="41"/>
      <c r="O74" s="25">
        <v>2</v>
      </c>
      <c r="AA74" s="2">
        <v>1</v>
      </c>
      <c r="AB74" s="2">
        <v>1</v>
      </c>
      <c r="AC74" s="2">
        <v>1</v>
      </c>
      <c r="AZ74" s="2">
        <v>1</v>
      </c>
      <c r="BA74" s="2" t="e">
        <f>IF(AZ74=1,#REF!,0)</f>
        <v>#REF!</v>
      </c>
      <c r="BB74" s="2">
        <f>IF(AZ74=2,#REF!,0)</f>
        <v>0</v>
      </c>
      <c r="BC74" s="2">
        <f>IF(AZ74=3,#REF!,0)</f>
        <v>0</v>
      </c>
      <c r="BD74" s="2">
        <f>IF(AZ74=4,#REF!,0)</f>
        <v>0</v>
      </c>
      <c r="BE74" s="2">
        <f>IF(AZ74=5,#REF!,0)</f>
        <v>0</v>
      </c>
      <c r="CA74" s="25">
        <v>1</v>
      </c>
      <c r="CB74" s="25">
        <v>1</v>
      </c>
      <c r="CZ74" s="2">
        <v>0.0739</v>
      </c>
    </row>
    <row r="75" spans="1:15" ht="12.75">
      <c r="A75" s="41"/>
      <c r="B75" s="41"/>
      <c r="C75" s="41"/>
      <c r="D75" s="41"/>
      <c r="E75" s="48"/>
      <c r="F75" s="41"/>
      <c r="G75" s="41"/>
      <c r="M75" s="32" t="s">
        <v>42</v>
      </c>
      <c r="O75" s="25"/>
    </row>
    <row r="76" spans="1:15" ht="12.75">
      <c r="A76" s="41"/>
      <c r="B76" s="41"/>
      <c r="C76" s="41"/>
      <c r="D76" s="41"/>
      <c r="E76" s="48"/>
      <c r="F76" s="41"/>
      <c r="G76" s="41"/>
      <c r="M76" s="32" t="s">
        <v>43</v>
      </c>
      <c r="O76" s="25"/>
    </row>
    <row r="77" spans="1:15" ht="12.75">
      <c r="A77" s="41"/>
      <c r="B77" s="41"/>
      <c r="C77" s="41"/>
      <c r="D77" s="41"/>
      <c r="E77" s="48"/>
      <c r="F77" s="41"/>
      <c r="G77" s="41"/>
      <c r="M77" s="32" t="s">
        <v>35</v>
      </c>
      <c r="O77" s="25"/>
    </row>
    <row r="78" spans="1:104" ht="12.75">
      <c r="A78" s="41"/>
      <c r="B78" s="41"/>
      <c r="C78" s="41"/>
      <c r="D78" s="41"/>
      <c r="E78" s="48"/>
      <c r="F78" s="41"/>
      <c r="G78" s="41"/>
      <c r="O78" s="25">
        <v>2</v>
      </c>
      <c r="AA78" s="2">
        <v>1</v>
      </c>
      <c r="AB78" s="2">
        <v>1</v>
      </c>
      <c r="AC78" s="2">
        <v>1</v>
      </c>
      <c r="AZ78" s="2">
        <v>1</v>
      </c>
      <c r="BA78" s="2" t="e">
        <f>IF(AZ78=1,#REF!,0)</f>
        <v>#REF!</v>
      </c>
      <c r="BB78" s="2">
        <f>IF(AZ78=2,#REF!,0)</f>
        <v>0</v>
      </c>
      <c r="BC78" s="2">
        <f>IF(AZ78=3,#REF!,0)</f>
        <v>0</v>
      </c>
      <c r="BD78" s="2">
        <f>IF(AZ78=4,#REF!,0)</f>
        <v>0</v>
      </c>
      <c r="BE78" s="2">
        <f>IF(AZ78=5,#REF!,0)</f>
        <v>0</v>
      </c>
      <c r="CA78" s="25">
        <v>1</v>
      </c>
      <c r="CB78" s="25">
        <v>1</v>
      </c>
      <c r="CZ78" s="2">
        <v>0</v>
      </c>
    </row>
    <row r="79" spans="1:15" ht="12.75">
      <c r="A79" s="41"/>
      <c r="B79" s="41"/>
      <c r="C79" s="41"/>
      <c r="D79" s="41"/>
      <c r="E79" s="48"/>
      <c r="F79" s="41"/>
      <c r="G79" s="41"/>
      <c r="M79" s="32" t="s">
        <v>42</v>
      </c>
      <c r="O79" s="25"/>
    </row>
    <row r="80" spans="13:15" ht="12.75">
      <c r="M80" s="32" t="s">
        <v>43</v>
      </c>
      <c r="O80" s="25"/>
    </row>
    <row r="81" spans="13:15" ht="12.75">
      <c r="M81" s="32" t="s">
        <v>35</v>
      </c>
      <c r="O81" s="25"/>
    </row>
    <row r="82" spans="15:104" ht="12.75">
      <c r="O82" s="25">
        <v>2</v>
      </c>
      <c r="AA82" s="2">
        <v>3</v>
      </c>
      <c r="AB82" s="2">
        <v>1</v>
      </c>
      <c r="AC82" s="2">
        <v>59245110</v>
      </c>
      <c r="AZ82" s="2">
        <v>1</v>
      </c>
      <c r="BA82" s="2" t="e">
        <f>IF(AZ82=1,#REF!,0)</f>
        <v>#REF!</v>
      </c>
      <c r="BB82" s="2">
        <f>IF(AZ82=2,#REF!,0)</f>
        <v>0</v>
      </c>
      <c r="BC82" s="2">
        <f>IF(AZ82=3,#REF!,0)</f>
        <v>0</v>
      </c>
      <c r="BD82" s="2">
        <f>IF(AZ82=4,#REF!,0)</f>
        <v>0</v>
      </c>
      <c r="BE82" s="2">
        <f>IF(AZ82=5,#REF!,0)</f>
        <v>0</v>
      </c>
      <c r="CA82" s="25">
        <v>3</v>
      </c>
      <c r="CB82" s="25">
        <v>1</v>
      </c>
      <c r="CZ82" s="2">
        <v>0.129</v>
      </c>
    </row>
    <row r="83" spans="13:15" ht="12.75">
      <c r="M83" s="32" t="s">
        <v>47</v>
      </c>
      <c r="O83" s="25"/>
    </row>
    <row r="84" spans="13:15" ht="12.75">
      <c r="M84" s="32" t="s">
        <v>48</v>
      </c>
      <c r="O84" s="25"/>
    </row>
    <row r="85" spans="13:15" ht="12.75">
      <c r="M85" s="32" t="s">
        <v>49</v>
      </c>
      <c r="O85" s="25"/>
    </row>
    <row r="86" spans="13:15" ht="12.75">
      <c r="M86" s="32" t="s">
        <v>50</v>
      </c>
      <c r="O86" s="25"/>
    </row>
    <row r="87" spans="15:104" ht="12.75">
      <c r="O87" s="25">
        <v>2</v>
      </c>
      <c r="AA87" s="2">
        <v>3</v>
      </c>
      <c r="AB87" s="2">
        <v>1</v>
      </c>
      <c r="AC87" s="2">
        <v>592451187</v>
      </c>
      <c r="AZ87" s="2">
        <v>1</v>
      </c>
      <c r="BA87" s="2" t="e">
        <f>IF(AZ87=1,#REF!,0)</f>
        <v>#REF!</v>
      </c>
      <c r="BB87" s="2">
        <f>IF(AZ87=2,#REF!,0)</f>
        <v>0</v>
      </c>
      <c r="BC87" s="2">
        <f>IF(AZ87=3,#REF!,0)</f>
        <v>0</v>
      </c>
      <c r="BD87" s="2">
        <f>IF(AZ87=4,#REF!,0)</f>
        <v>0</v>
      </c>
      <c r="BE87" s="2">
        <f>IF(AZ87=5,#REF!,0)</f>
        <v>0</v>
      </c>
      <c r="CA87" s="25">
        <v>3</v>
      </c>
      <c r="CB87" s="25">
        <v>1</v>
      </c>
      <c r="CZ87" s="2">
        <v>0.17298</v>
      </c>
    </row>
    <row r="88" spans="13:15" ht="12.75">
      <c r="M88" s="32" t="s">
        <v>51</v>
      </c>
      <c r="O88" s="25"/>
    </row>
    <row r="89" spans="13:15" ht="12.75">
      <c r="M89" s="32" t="s">
        <v>52</v>
      </c>
      <c r="O89" s="25"/>
    </row>
    <row r="90" spans="13:15" ht="12.75">
      <c r="M90" s="32" t="s">
        <v>53</v>
      </c>
      <c r="O90" s="25"/>
    </row>
    <row r="91" spans="15:104" ht="12.75">
      <c r="O91" s="25">
        <v>2</v>
      </c>
      <c r="AA91" s="2">
        <v>3</v>
      </c>
      <c r="AB91" s="2">
        <v>1</v>
      </c>
      <c r="AC91" s="2">
        <v>592451188</v>
      </c>
      <c r="AZ91" s="2">
        <v>1</v>
      </c>
      <c r="BA91" s="2" t="e">
        <f>IF(AZ91=1,#REF!,0)</f>
        <v>#REF!</v>
      </c>
      <c r="BB91" s="2">
        <f>IF(AZ91=2,#REF!,0)</f>
        <v>0</v>
      </c>
      <c r="BC91" s="2">
        <f>IF(AZ91=3,#REF!,0)</f>
        <v>0</v>
      </c>
      <c r="BD91" s="2">
        <f>IF(AZ91=4,#REF!,0)</f>
        <v>0</v>
      </c>
      <c r="BE91" s="2">
        <f>IF(AZ91=5,#REF!,0)</f>
        <v>0</v>
      </c>
      <c r="CA91" s="25">
        <v>3</v>
      </c>
      <c r="CB91" s="25">
        <v>1</v>
      </c>
      <c r="CZ91" s="2">
        <v>0.17298</v>
      </c>
    </row>
    <row r="92" spans="13:15" ht="12.75">
      <c r="M92" s="32" t="s">
        <v>54</v>
      </c>
      <c r="O92" s="25"/>
    </row>
    <row r="93" spans="13:15" ht="12.75">
      <c r="M93" s="32" t="s">
        <v>55</v>
      </c>
      <c r="O93" s="25"/>
    </row>
    <row r="94" spans="13:15" ht="12.75">
      <c r="M94" s="32" t="s">
        <v>56</v>
      </c>
      <c r="O94" s="25"/>
    </row>
    <row r="95" spans="15:57" ht="12.75">
      <c r="O95" s="25">
        <v>4</v>
      </c>
      <c r="BA95" s="40" t="e">
        <f>SUM(BA57:BA94)</f>
        <v>#REF!</v>
      </c>
      <c r="BB95" s="40">
        <f>SUM(BB57:BB94)</f>
        <v>0</v>
      </c>
      <c r="BC95" s="40">
        <f>SUM(BC57:BC94)</f>
        <v>0</v>
      </c>
      <c r="BD95" s="40">
        <f>SUM(BD57:BD94)</f>
        <v>0</v>
      </c>
      <c r="BE95" s="40">
        <f>SUM(BE57:BE94)</f>
        <v>0</v>
      </c>
    </row>
    <row r="96" spans="8:15" ht="12.75">
      <c r="H96" s="24"/>
      <c r="I96" s="24"/>
      <c r="O96" s="25">
        <v>1</v>
      </c>
    </row>
    <row r="97" spans="15:104" ht="12.75">
      <c r="O97" s="25">
        <v>2</v>
      </c>
      <c r="AA97" s="2">
        <v>1</v>
      </c>
      <c r="AB97" s="2">
        <v>0</v>
      </c>
      <c r="AC97" s="2">
        <v>0</v>
      </c>
      <c r="AZ97" s="2">
        <v>1</v>
      </c>
      <c r="BA97" s="2">
        <f>IF(AZ97=1,G12,0)</f>
        <v>0</v>
      </c>
      <c r="BB97" s="2">
        <f>IF(AZ97=2,G12,0)</f>
        <v>0</v>
      </c>
      <c r="BC97" s="2">
        <f>IF(AZ97=3,G12,0)</f>
        <v>0</v>
      </c>
      <c r="BD97" s="2">
        <f>IF(AZ97=4,G12,0)</f>
        <v>0</v>
      </c>
      <c r="BE97" s="2">
        <f>IF(AZ97=5,G12,0)</f>
        <v>0</v>
      </c>
      <c r="CA97" s="25">
        <v>1</v>
      </c>
      <c r="CB97" s="25">
        <v>0</v>
      </c>
      <c r="CZ97" s="2">
        <v>0.2459</v>
      </c>
    </row>
    <row r="98" spans="15:104" ht="12.75">
      <c r="O98" s="25">
        <v>2</v>
      </c>
      <c r="AA98" s="2">
        <v>1</v>
      </c>
      <c r="AB98" s="2">
        <v>1</v>
      </c>
      <c r="AC98" s="2">
        <v>1</v>
      </c>
      <c r="AZ98" s="2">
        <v>1</v>
      </c>
      <c r="BA98" s="2" t="e">
        <f>IF(AZ98=1,#REF!,0)</f>
        <v>#REF!</v>
      </c>
      <c r="BB98" s="2">
        <f>IF(AZ98=2,#REF!,0)</f>
        <v>0</v>
      </c>
      <c r="BC98" s="2">
        <f>IF(AZ98=3,#REF!,0)</f>
        <v>0</v>
      </c>
      <c r="BD98" s="2">
        <f>IF(AZ98=4,#REF!,0)</f>
        <v>0</v>
      </c>
      <c r="BE98" s="2">
        <f>IF(AZ98=5,#REF!,0)</f>
        <v>0</v>
      </c>
      <c r="CA98" s="25">
        <v>1</v>
      </c>
      <c r="CB98" s="25">
        <v>1</v>
      </c>
      <c r="CZ98" s="2">
        <v>0.13612</v>
      </c>
    </row>
    <row r="99" spans="13:15" ht="12.75">
      <c r="M99" s="32" t="s">
        <v>57</v>
      </c>
      <c r="O99" s="25"/>
    </row>
    <row r="100" spans="13:15" ht="12.75">
      <c r="M100" s="32" t="s">
        <v>58</v>
      </c>
      <c r="O100" s="25"/>
    </row>
    <row r="101" spans="15:104" ht="12.75">
      <c r="O101" s="25">
        <v>2</v>
      </c>
      <c r="AA101" s="2">
        <v>1</v>
      </c>
      <c r="AB101" s="2">
        <v>1</v>
      </c>
      <c r="AC101" s="2">
        <v>1</v>
      </c>
      <c r="AZ101" s="2">
        <v>1</v>
      </c>
      <c r="BA101" s="2" t="e">
        <f>IF(AZ101=1,#REF!,0)</f>
        <v>#REF!</v>
      </c>
      <c r="BB101" s="2">
        <f>IF(AZ101=2,#REF!,0)</f>
        <v>0</v>
      </c>
      <c r="BC101" s="2">
        <f>IF(AZ101=3,#REF!,0)</f>
        <v>0</v>
      </c>
      <c r="BD101" s="2">
        <f>IF(AZ101=4,#REF!,0)</f>
        <v>0</v>
      </c>
      <c r="BE101" s="2">
        <f>IF(AZ101=5,#REF!,0)</f>
        <v>0</v>
      </c>
      <c r="CA101" s="25">
        <v>1</v>
      </c>
      <c r="CB101" s="25">
        <v>1</v>
      </c>
      <c r="CZ101" s="2">
        <v>2.37855</v>
      </c>
    </row>
    <row r="102" spans="13:15" ht="12.75">
      <c r="M102" s="32" t="s">
        <v>59</v>
      </c>
      <c r="O102" s="25"/>
    </row>
    <row r="103" spans="15:104" ht="12.75">
      <c r="O103" s="25">
        <v>2</v>
      </c>
      <c r="AA103" s="2">
        <v>1</v>
      </c>
      <c r="AB103" s="2">
        <v>1</v>
      </c>
      <c r="AC103" s="2">
        <v>1</v>
      </c>
      <c r="AZ103" s="2">
        <v>1</v>
      </c>
      <c r="BA103" s="2">
        <f>IF(AZ103=1,G13,0)</f>
        <v>0</v>
      </c>
      <c r="BB103" s="2">
        <f>IF(AZ103=2,G13,0)</f>
        <v>0</v>
      </c>
      <c r="BC103" s="2">
        <f>IF(AZ103=3,G13,0)</f>
        <v>0</v>
      </c>
      <c r="BD103" s="2">
        <f>IF(AZ103=4,G13,0)</f>
        <v>0</v>
      </c>
      <c r="BE103" s="2">
        <f>IF(AZ103=5,G13,0)</f>
        <v>0</v>
      </c>
      <c r="CA103" s="25">
        <v>1</v>
      </c>
      <c r="CB103" s="25">
        <v>1</v>
      </c>
      <c r="CZ103" s="2">
        <v>0</v>
      </c>
    </row>
    <row r="104" spans="13:15" ht="12.75">
      <c r="M104" s="32" t="s">
        <v>60</v>
      </c>
      <c r="O104" s="25"/>
    </row>
    <row r="105" spans="15:104" ht="12.75">
      <c r="O105" s="25">
        <v>2</v>
      </c>
      <c r="AA105" s="2">
        <v>1</v>
      </c>
      <c r="AB105" s="2">
        <v>1</v>
      </c>
      <c r="AC105" s="2">
        <v>1</v>
      </c>
      <c r="AZ105" s="2">
        <v>1</v>
      </c>
      <c r="BA105" s="2" t="e">
        <f>IF(AZ105=1,#REF!,0)</f>
        <v>#REF!</v>
      </c>
      <c r="BB105" s="2">
        <f>IF(AZ105=2,#REF!,0)</f>
        <v>0</v>
      </c>
      <c r="BC105" s="2">
        <f>IF(AZ105=3,#REF!,0)</f>
        <v>0</v>
      </c>
      <c r="BD105" s="2">
        <f>IF(AZ105=4,#REF!,0)</f>
        <v>0</v>
      </c>
      <c r="BE105" s="2">
        <f>IF(AZ105=5,#REF!,0)</f>
        <v>0</v>
      </c>
      <c r="CA105" s="25">
        <v>1</v>
      </c>
      <c r="CB105" s="25">
        <v>1</v>
      </c>
      <c r="CZ105" s="2">
        <v>0</v>
      </c>
    </row>
    <row r="106" spans="13:15" ht="12.75">
      <c r="M106" s="32" t="s">
        <v>61</v>
      </c>
      <c r="O106" s="25"/>
    </row>
    <row r="107" spans="15:104" ht="12.75">
      <c r="O107" s="25">
        <v>2</v>
      </c>
      <c r="AA107" s="2">
        <v>12</v>
      </c>
      <c r="AB107" s="2">
        <v>0</v>
      </c>
      <c r="AC107" s="2">
        <v>63</v>
      </c>
      <c r="AZ107" s="2">
        <v>1</v>
      </c>
      <c r="BA107" s="2" t="e">
        <f>IF(AZ107=1,#REF!,0)</f>
        <v>#REF!</v>
      </c>
      <c r="BB107" s="2">
        <f>IF(AZ107=2,#REF!,0)</f>
        <v>0</v>
      </c>
      <c r="BC107" s="2">
        <f>IF(AZ107=3,#REF!,0)</f>
        <v>0</v>
      </c>
      <c r="BD107" s="2">
        <f>IF(AZ107=4,#REF!,0)</f>
        <v>0</v>
      </c>
      <c r="BE107" s="2">
        <f>IF(AZ107=5,#REF!,0)</f>
        <v>0</v>
      </c>
      <c r="CA107" s="25">
        <v>12</v>
      </c>
      <c r="CB107" s="25">
        <v>0</v>
      </c>
      <c r="CZ107" s="2">
        <v>0</v>
      </c>
    </row>
    <row r="108" spans="15:104" ht="12.75">
      <c r="O108" s="25">
        <v>2</v>
      </c>
      <c r="AA108" s="2">
        <v>12</v>
      </c>
      <c r="AB108" s="2">
        <v>0</v>
      </c>
      <c r="AC108" s="2">
        <v>6</v>
      </c>
      <c r="AZ108" s="2">
        <v>1</v>
      </c>
      <c r="BA108" s="2" t="e">
        <f>IF(AZ108=1,#REF!,0)</f>
        <v>#REF!</v>
      </c>
      <c r="BB108" s="2">
        <f>IF(AZ108=2,#REF!,0)</f>
        <v>0</v>
      </c>
      <c r="BC108" s="2">
        <f>IF(AZ108=3,#REF!,0)</f>
        <v>0</v>
      </c>
      <c r="BD108" s="2">
        <f>IF(AZ108=4,#REF!,0)</f>
        <v>0</v>
      </c>
      <c r="BE108" s="2">
        <f>IF(AZ108=5,#REF!,0)</f>
        <v>0</v>
      </c>
      <c r="CA108" s="25">
        <v>12</v>
      </c>
      <c r="CB108" s="25">
        <v>0</v>
      </c>
      <c r="CZ108" s="2">
        <v>0</v>
      </c>
    </row>
    <row r="109" spans="15:104" ht="12.75">
      <c r="O109" s="25">
        <v>2</v>
      </c>
      <c r="AA109" s="2">
        <v>12</v>
      </c>
      <c r="AB109" s="2">
        <v>0</v>
      </c>
      <c r="AC109" s="2">
        <v>4</v>
      </c>
      <c r="AZ109" s="2">
        <v>1</v>
      </c>
      <c r="BA109" s="2" t="e">
        <f>IF(AZ109=1,#REF!,0)</f>
        <v>#REF!</v>
      </c>
      <c r="BB109" s="2">
        <f>IF(AZ109=2,#REF!,0)</f>
        <v>0</v>
      </c>
      <c r="BC109" s="2">
        <f>IF(AZ109=3,#REF!,0)</f>
        <v>0</v>
      </c>
      <c r="BD109" s="2">
        <f>IF(AZ109=4,#REF!,0)</f>
        <v>0</v>
      </c>
      <c r="BE109" s="2">
        <f>IF(AZ109=5,#REF!,0)</f>
        <v>0</v>
      </c>
      <c r="CA109" s="25">
        <v>12</v>
      </c>
      <c r="CB109" s="25">
        <v>0</v>
      </c>
      <c r="CZ109" s="2">
        <v>0</v>
      </c>
    </row>
    <row r="110" spans="15:104" ht="12.75">
      <c r="O110" s="25">
        <v>2</v>
      </c>
      <c r="AA110" s="2">
        <v>12</v>
      </c>
      <c r="AB110" s="2">
        <v>0</v>
      </c>
      <c r="AC110" s="2">
        <v>71</v>
      </c>
      <c r="AZ110" s="2">
        <v>1</v>
      </c>
      <c r="BA110" s="2" t="e">
        <f>IF(AZ110=1,#REF!,0)</f>
        <v>#REF!</v>
      </c>
      <c r="BB110" s="2">
        <f>IF(AZ110=2,#REF!,0)</f>
        <v>0</v>
      </c>
      <c r="BC110" s="2">
        <f>IF(AZ110=3,#REF!,0)</f>
        <v>0</v>
      </c>
      <c r="BD110" s="2">
        <f>IF(AZ110=4,#REF!,0)</f>
        <v>0</v>
      </c>
      <c r="BE110" s="2">
        <f>IF(AZ110=5,#REF!,0)</f>
        <v>0</v>
      </c>
      <c r="CA110" s="25">
        <v>12</v>
      </c>
      <c r="CB110" s="25">
        <v>0</v>
      </c>
      <c r="CZ110" s="2">
        <v>0</v>
      </c>
    </row>
    <row r="111" spans="15:104" ht="12.75">
      <c r="O111" s="25">
        <v>2</v>
      </c>
      <c r="AA111" s="2">
        <v>3</v>
      </c>
      <c r="AB111" s="2">
        <v>1</v>
      </c>
      <c r="AC111" s="2">
        <v>40445050</v>
      </c>
      <c r="AZ111" s="2">
        <v>1</v>
      </c>
      <c r="BA111" s="2" t="e">
        <f>IF(AZ111=1,#REF!,0)</f>
        <v>#REF!</v>
      </c>
      <c r="BB111" s="2">
        <f>IF(AZ111=2,#REF!,0)</f>
        <v>0</v>
      </c>
      <c r="BC111" s="2">
        <f>IF(AZ111=3,#REF!,0)</f>
        <v>0</v>
      </c>
      <c r="BD111" s="2">
        <f>IF(AZ111=4,#REF!,0)</f>
        <v>0</v>
      </c>
      <c r="BE111" s="2">
        <f>IF(AZ111=5,#REF!,0)</f>
        <v>0</v>
      </c>
      <c r="CA111" s="25">
        <v>3</v>
      </c>
      <c r="CB111" s="25">
        <v>1</v>
      </c>
      <c r="CZ111" s="2">
        <v>0.0051</v>
      </c>
    </row>
    <row r="112" spans="15:104" ht="12.75">
      <c r="O112" s="25">
        <v>2</v>
      </c>
      <c r="AA112" s="2">
        <v>3</v>
      </c>
      <c r="AB112" s="2">
        <v>1</v>
      </c>
      <c r="AC112" s="2">
        <v>592173361</v>
      </c>
      <c r="AZ112" s="2">
        <v>1</v>
      </c>
      <c r="BA112" s="2" t="e">
        <f>IF(AZ112=1,#REF!,0)</f>
        <v>#REF!</v>
      </c>
      <c r="BB112" s="2">
        <f>IF(AZ112=2,#REF!,0)</f>
        <v>0</v>
      </c>
      <c r="BC112" s="2">
        <f>IF(AZ112=3,#REF!,0)</f>
        <v>0</v>
      </c>
      <c r="BD112" s="2">
        <f>IF(AZ112=4,#REF!,0)</f>
        <v>0</v>
      </c>
      <c r="BE112" s="2">
        <f>IF(AZ112=5,#REF!,0)</f>
        <v>0</v>
      </c>
      <c r="CA112" s="25">
        <v>3</v>
      </c>
      <c r="CB112" s="25">
        <v>1</v>
      </c>
      <c r="CZ112" s="2">
        <v>0.011</v>
      </c>
    </row>
    <row r="113" spans="13:15" ht="12.75">
      <c r="M113" s="32" t="s">
        <v>62</v>
      </c>
      <c r="O113" s="25"/>
    </row>
    <row r="114" spans="13:15" ht="12.75">
      <c r="M114" s="32" t="s">
        <v>63</v>
      </c>
      <c r="O114" s="25"/>
    </row>
    <row r="115" spans="13:15" ht="12.75">
      <c r="M115" s="32" t="s">
        <v>64</v>
      </c>
      <c r="O115" s="25"/>
    </row>
    <row r="116" spans="13:15" ht="12.75">
      <c r="M116" s="32">
        <v>159</v>
      </c>
      <c r="O116" s="25"/>
    </row>
    <row r="117" spans="15:104" ht="12.75">
      <c r="O117" s="25">
        <v>2</v>
      </c>
      <c r="AA117" s="2">
        <v>3</v>
      </c>
      <c r="AB117" s="2">
        <v>1</v>
      </c>
      <c r="AC117" s="2">
        <v>59217421</v>
      </c>
      <c r="AZ117" s="2">
        <v>1</v>
      </c>
      <c r="BA117" s="2" t="e">
        <f>IF(AZ117=1,#REF!,0)</f>
        <v>#REF!</v>
      </c>
      <c r="BB117" s="2">
        <f>IF(AZ117=2,#REF!,0)</f>
        <v>0</v>
      </c>
      <c r="BC117" s="2">
        <f>IF(AZ117=3,#REF!,0)</f>
        <v>0</v>
      </c>
      <c r="BD117" s="2">
        <f>IF(AZ117=4,#REF!,0)</f>
        <v>0</v>
      </c>
      <c r="BE117" s="2">
        <f>IF(AZ117=5,#REF!,0)</f>
        <v>0</v>
      </c>
      <c r="CA117" s="25">
        <v>3</v>
      </c>
      <c r="CB117" s="25">
        <v>1</v>
      </c>
      <c r="CZ117" s="2">
        <v>0.06</v>
      </c>
    </row>
    <row r="118" spans="13:15" ht="12.75">
      <c r="M118" s="32" t="s">
        <v>62</v>
      </c>
      <c r="O118" s="25"/>
    </row>
    <row r="119" spans="13:15" ht="12.75">
      <c r="M119" s="32" t="s">
        <v>65</v>
      </c>
      <c r="O119" s="25"/>
    </row>
    <row r="120" spans="13:15" ht="12.75">
      <c r="M120" s="32" t="s">
        <v>64</v>
      </c>
      <c r="O120" s="25"/>
    </row>
    <row r="121" spans="13:15" ht="12.75">
      <c r="M121" s="32">
        <v>31</v>
      </c>
      <c r="O121" s="25"/>
    </row>
    <row r="122" spans="15:104" ht="12.75">
      <c r="O122" s="25">
        <v>2</v>
      </c>
      <c r="AA122" s="2">
        <v>3</v>
      </c>
      <c r="AB122" s="2">
        <v>1</v>
      </c>
      <c r="AC122" s="2">
        <v>59217472</v>
      </c>
      <c r="AZ122" s="2">
        <v>1</v>
      </c>
      <c r="BA122" s="2" t="e">
        <f>IF(AZ122=1,#REF!,0)</f>
        <v>#REF!</v>
      </c>
      <c r="BB122" s="2">
        <f>IF(AZ122=2,#REF!,0)</f>
        <v>0</v>
      </c>
      <c r="BC122" s="2">
        <f>IF(AZ122=3,#REF!,0)</f>
        <v>0</v>
      </c>
      <c r="BD122" s="2">
        <f>IF(AZ122=4,#REF!,0)</f>
        <v>0</v>
      </c>
      <c r="BE122" s="2">
        <f>IF(AZ122=5,#REF!,0)</f>
        <v>0</v>
      </c>
      <c r="CA122" s="25">
        <v>3</v>
      </c>
      <c r="CB122" s="25">
        <v>1</v>
      </c>
      <c r="CZ122" s="2">
        <v>0.08</v>
      </c>
    </row>
    <row r="123" spans="13:15" ht="12.75">
      <c r="M123" s="32" t="s">
        <v>62</v>
      </c>
      <c r="O123" s="25"/>
    </row>
    <row r="124" spans="13:15" ht="12.75">
      <c r="M124" s="32" t="s">
        <v>66</v>
      </c>
      <c r="O124" s="25"/>
    </row>
    <row r="125" spans="13:15" ht="12.75">
      <c r="M125" s="32" t="s">
        <v>64</v>
      </c>
      <c r="O125" s="25"/>
    </row>
    <row r="126" spans="13:15" ht="12.75">
      <c r="M126" s="32">
        <v>108</v>
      </c>
      <c r="O126" s="25"/>
    </row>
    <row r="127" spans="15:104" ht="12.75">
      <c r="O127" s="25">
        <v>2</v>
      </c>
      <c r="AA127" s="2">
        <v>3</v>
      </c>
      <c r="AB127" s="2">
        <v>1</v>
      </c>
      <c r="AC127" s="2">
        <v>59217476</v>
      </c>
      <c r="AZ127" s="2">
        <v>1</v>
      </c>
      <c r="BA127" s="2" t="e">
        <f>IF(AZ127=1,#REF!,0)</f>
        <v>#REF!</v>
      </c>
      <c r="BB127" s="2">
        <f>IF(AZ127=2,#REF!,0)</f>
        <v>0</v>
      </c>
      <c r="BC127" s="2">
        <f>IF(AZ127=3,#REF!,0)</f>
        <v>0</v>
      </c>
      <c r="BD127" s="2">
        <f>IF(AZ127=4,#REF!,0)</f>
        <v>0</v>
      </c>
      <c r="BE127" s="2">
        <f>IF(AZ127=5,#REF!,0)</f>
        <v>0</v>
      </c>
      <c r="CA127" s="25">
        <v>3</v>
      </c>
      <c r="CB127" s="25">
        <v>1</v>
      </c>
      <c r="CZ127" s="2">
        <v>0.0483</v>
      </c>
    </row>
    <row r="128" spans="13:15" ht="12.75">
      <c r="M128" s="32" t="s">
        <v>62</v>
      </c>
      <c r="O128" s="25"/>
    </row>
    <row r="129" spans="13:15" ht="12.75">
      <c r="M129" s="32" t="s">
        <v>67</v>
      </c>
      <c r="O129" s="25"/>
    </row>
    <row r="130" spans="13:15" ht="12.75">
      <c r="M130" s="32" t="s">
        <v>64</v>
      </c>
      <c r="O130" s="25"/>
    </row>
    <row r="131" spans="13:15" ht="12.75">
      <c r="M131" s="32">
        <v>69</v>
      </c>
      <c r="O131" s="25"/>
    </row>
    <row r="132" spans="15:104" ht="12.75">
      <c r="O132" s="25">
        <v>2</v>
      </c>
      <c r="AA132" s="2">
        <v>3</v>
      </c>
      <c r="AB132" s="2">
        <v>1</v>
      </c>
      <c r="AC132" s="2">
        <v>59217480</v>
      </c>
      <c r="AZ132" s="2">
        <v>1</v>
      </c>
      <c r="BA132" s="2" t="e">
        <f>IF(AZ132=1,#REF!,0)</f>
        <v>#REF!</v>
      </c>
      <c r="BB132" s="2">
        <f>IF(AZ132=2,#REF!,0)</f>
        <v>0</v>
      </c>
      <c r="BC132" s="2">
        <f>IF(AZ132=3,#REF!,0)</f>
        <v>0</v>
      </c>
      <c r="BD132" s="2">
        <f>IF(AZ132=4,#REF!,0)</f>
        <v>0</v>
      </c>
      <c r="BE132" s="2">
        <f>IF(AZ132=5,#REF!,0)</f>
        <v>0</v>
      </c>
      <c r="CA132" s="25">
        <v>3</v>
      </c>
      <c r="CB132" s="25">
        <v>1</v>
      </c>
      <c r="CZ132" s="2">
        <v>0.067</v>
      </c>
    </row>
    <row r="133" spans="15:104" ht="12.75">
      <c r="O133" s="25">
        <v>2</v>
      </c>
      <c r="AA133" s="2">
        <v>3</v>
      </c>
      <c r="AB133" s="2">
        <v>1</v>
      </c>
      <c r="AC133" s="2">
        <v>59217495</v>
      </c>
      <c r="AZ133" s="2">
        <v>1</v>
      </c>
      <c r="BA133" s="2" t="e">
        <f>IF(AZ133=1,#REF!,0)</f>
        <v>#REF!</v>
      </c>
      <c r="BB133" s="2">
        <f>IF(AZ133=2,#REF!,0)</f>
        <v>0</v>
      </c>
      <c r="BC133" s="2">
        <f>IF(AZ133=3,#REF!,0)</f>
        <v>0</v>
      </c>
      <c r="BD133" s="2">
        <f>IF(AZ133=4,#REF!,0)</f>
        <v>0</v>
      </c>
      <c r="BE133" s="2">
        <f>IF(AZ133=5,#REF!,0)</f>
        <v>0</v>
      </c>
      <c r="CA133" s="25">
        <v>3</v>
      </c>
      <c r="CB133" s="25">
        <v>1</v>
      </c>
      <c r="CZ133" s="2">
        <v>0.059</v>
      </c>
    </row>
    <row r="134" spans="15:57" ht="12.75">
      <c r="O134" s="25">
        <v>4</v>
      </c>
      <c r="BA134" s="40" t="e">
        <f>SUM(BA96:BA133)</f>
        <v>#REF!</v>
      </c>
      <c r="BB134" s="40">
        <f>SUM(BB96:BB133)</f>
        <v>0</v>
      </c>
      <c r="BC134" s="40">
        <f>SUM(BC96:BC133)</f>
        <v>0</v>
      </c>
      <c r="BD134" s="40">
        <f>SUM(BD96:BD133)</f>
        <v>0</v>
      </c>
      <c r="BE134" s="40">
        <f>SUM(BE96:BE133)</f>
        <v>0</v>
      </c>
    </row>
    <row r="135" spans="8:15" ht="12.75">
      <c r="H135" s="24"/>
      <c r="I135" s="24"/>
      <c r="O135" s="25">
        <v>1</v>
      </c>
    </row>
    <row r="136" spans="15:104" ht="12.75">
      <c r="O136" s="25">
        <v>2</v>
      </c>
      <c r="AA136" s="2">
        <v>7</v>
      </c>
      <c r="AB136" s="2">
        <v>1</v>
      </c>
      <c r="AC136" s="2">
        <v>2</v>
      </c>
      <c r="AZ136" s="2">
        <v>1</v>
      </c>
      <c r="BA136" s="2" t="e">
        <f>IF(AZ136=1,#REF!,0)</f>
        <v>#REF!</v>
      </c>
      <c r="BB136" s="2">
        <f>IF(AZ136=2,#REF!,0)</f>
        <v>0</v>
      </c>
      <c r="BC136" s="2">
        <f>IF(AZ136=3,#REF!,0)</f>
        <v>0</v>
      </c>
      <c r="BD136" s="2">
        <f>IF(AZ136=4,#REF!,0)</f>
        <v>0</v>
      </c>
      <c r="BE136" s="2">
        <f>IF(AZ136=5,#REF!,0)</f>
        <v>0</v>
      </c>
      <c r="CA136" s="25">
        <v>7</v>
      </c>
      <c r="CB136" s="25">
        <v>1</v>
      </c>
      <c r="CZ136" s="2">
        <v>0</v>
      </c>
    </row>
    <row r="137" spans="15:57" ht="12.75">
      <c r="O137" s="25">
        <v>4</v>
      </c>
      <c r="BA137" s="40" t="e">
        <f>SUM(BA135:BA136)</f>
        <v>#REF!</v>
      </c>
      <c r="BB137" s="40">
        <f>SUM(BB135:BB136)</f>
        <v>0</v>
      </c>
      <c r="BC137" s="40">
        <f>SUM(BC135:BC136)</f>
        <v>0</v>
      </c>
      <c r="BD137" s="40">
        <f>SUM(BD135:BD136)</f>
        <v>0</v>
      </c>
      <c r="BE137" s="40">
        <f>SUM(BE135:BE136)</f>
        <v>0</v>
      </c>
    </row>
    <row r="138" spans="8:15" ht="12.75">
      <c r="H138" s="24"/>
      <c r="I138" s="24"/>
      <c r="O138" s="25">
        <v>1</v>
      </c>
    </row>
    <row r="139" spans="15:104" ht="12.75">
      <c r="O139" s="25">
        <v>2</v>
      </c>
      <c r="AA139" s="2">
        <v>1</v>
      </c>
      <c r="AB139" s="2">
        <v>10</v>
      </c>
      <c r="AC139" s="2">
        <v>10</v>
      </c>
      <c r="AZ139" s="2">
        <v>1</v>
      </c>
      <c r="BA139" s="2" t="e">
        <f>IF(AZ139=1,#REF!,0)</f>
        <v>#REF!</v>
      </c>
      <c r="BB139" s="2">
        <f>IF(AZ139=2,#REF!,0)</f>
        <v>0</v>
      </c>
      <c r="BC139" s="2">
        <f>IF(AZ139=3,#REF!,0)</f>
        <v>0</v>
      </c>
      <c r="BD139" s="2">
        <f>IF(AZ139=4,#REF!,0)</f>
        <v>0</v>
      </c>
      <c r="BE139" s="2">
        <f>IF(AZ139=5,#REF!,0)</f>
        <v>0</v>
      </c>
      <c r="CA139" s="25">
        <v>1</v>
      </c>
      <c r="CB139" s="25">
        <v>10</v>
      </c>
      <c r="CZ139" s="2">
        <v>0</v>
      </c>
    </row>
    <row r="140" spans="13:15" ht="12.75">
      <c r="M140" s="32" t="s">
        <v>69</v>
      </c>
      <c r="O140" s="25"/>
    </row>
    <row r="141" spans="15:104" ht="12.75">
      <c r="O141" s="25">
        <v>2</v>
      </c>
      <c r="AA141" s="2">
        <v>1</v>
      </c>
      <c r="AB141" s="2">
        <v>10</v>
      </c>
      <c r="AC141" s="2">
        <v>10</v>
      </c>
      <c r="AZ141" s="2">
        <v>1</v>
      </c>
      <c r="BA141" s="2" t="e">
        <f>IF(AZ141=1,#REF!,0)</f>
        <v>#REF!</v>
      </c>
      <c r="BB141" s="2">
        <f>IF(AZ141=2,#REF!,0)</f>
        <v>0</v>
      </c>
      <c r="BC141" s="2">
        <f>IF(AZ141=3,#REF!,0)</f>
        <v>0</v>
      </c>
      <c r="BD141" s="2">
        <f>IF(AZ141=4,#REF!,0)</f>
        <v>0</v>
      </c>
      <c r="BE141" s="2">
        <f>IF(AZ141=5,#REF!,0)</f>
        <v>0</v>
      </c>
      <c r="CA141" s="25">
        <v>1</v>
      </c>
      <c r="CB141" s="25">
        <v>10</v>
      </c>
      <c r="CZ141" s="2">
        <v>0</v>
      </c>
    </row>
    <row r="142" spans="13:15" ht="12.75">
      <c r="M142" s="32" t="s">
        <v>70</v>
      </c>
      <c r="O142" s="25"/>
    </row>
    <row r="143" spans="15:104" ht="12.75">
      <c r="O143" s="25">
        <v>2</v>
      </c>
      <c r="AA143" s="2">
        <v>8</v>
      </c>
      <c r="AB143" s="2">
        <v>0</v>
      </c>
      <c r="AC143" s="2">
        <v>3</v>
      </c>
      <c r="AZ143" s="2">
        <v>1</v>
      </c>
      <c r="BA143" s="2" t="e">
        <f>IF(AZ143=1,#REF!,0)</f>
        <v>#REF!</v>
      </c>
      <c r="BB143" s="2">
        <f>IF(AZ143=2,#REF!,0)</f>
        <v>0</v>
      </c>
      <c r="BC143" s="2">
        <f>IF(AZ143=3,#REF!,0)</f>
        <v>0</v>
      </c>
      <c r="BD143" s="2">
        <f>IF(AZ143=4,#REF!,0)</f>
        <v>0</v>
      </c>
      <c r="BE143" s="2">
        <f>IF(AZ143=5,#REF!,0)</f>
        <v>0</v>
      </c>
      <c r="CA143" s="25">
        <v>8</v>
      </c>
      <c r="CB143" s="25">
        <v>0</v>
      </c>
      <c r="CZ143" s="2">
        <v>0</v>
      </c>
    </row>
    <row r="144" spans="15:104" ht="12.75">
      <c r="O144" s="25">
        <v>2</v>
      </c>
      <c r="AA144" s="2">
        <v>8</v>
      </c>
      <c r="AB144" s="2">
        <v>0</v>
      </c>
      <c r="AC144" s="2">
        <v>3</v>
      </c>
      <c r="AZ144" s="2">
        <v>1</v>
      </c>
      <c r="BA144" s="2" t="e">
        <f>IF(AZ144=1,#REF!,0)</f>
        <v>#REF!</v>
      </c>
      <c r="BB144" s="2">
        <f>IF(AZ144=2,#REF!,0)</f>
        <v>0</v>
      </c>
      <c r="BC144" s="2">
        <f>IF(AZ144=3,#REF!,0)</f>
        <v>0</v>
      </c>
      <c r="BD144" s="2">
        <f>IF(AZ144=4,#REF!,0)</f>
        <v>0</v>
      </c>
      <c r="BE144" s="2">
        <f>IF(AZ144=5,#REF!,0)</f>
        <v>0</v>
      </c>
      <c r="CA144" s="25">
        <v>8</v>
      </c>
      <c r="CB144" s="25">
        <v>0</v>
      </c>
      <c r="CZ144" s="2">
        <v>0</v>
      </c>
    </row>
    <row r="145" spans="15:104" ht="12.75">
      <c r="O145" s="25">
        <v>2</v>
      </c>
      <c r="AA145" s="2">
        <v>8</v>
      </c>
      <c r="AB145" s="2">
        <v>1</v>
      </c>
      <c r="AC145" s="2">
        <v>3</v>
      </c>
      <c r="AZ145" s="2">
        <v>1</v>
      </c>
      <c r="BA145" s="2" t="e">
        <f>IF(AZ145=1,#REF!,0)</f>
        <v>#REF!</v>
      </c>
      <c r="BB145" s="2">
        <f>IF(AZ145=2,#REF!,0)</f>
        <v>0</v>
      </c>
      <c r="BC145" s="2">
        <f>IF(AZ145=3,#REF!,0)</f>
        <v>0</v>
      </c>
      <c r="BD145" s="2">
        <f>IF(AZ145=4,#REF!,0)</f>
        <v>0</v>
      </c>
      <c r="BE145" s="2">
        <f>IF(AZ145=5,#REF!,0)</f>
        <v>0</v>
      </c>
      <c r="CA145" s="25">
        <v>8</v>
      </c>
      <c r="CB145" s="25">
        <v>1</v>
      </c>
      <c r="CZ145" s="2">
        <v>0</v>
      </c>
    </row>
    <row r="146" spans="15:57" ht="12.75">
      <c r="O146" s="25">
        <v>4</v>
      </c>
      <c r="BA146" s="40" t="e">
        <f>SUM(BA138:BA145)</f>
        <v>#REF!</v>
      </c>
      <c r="BB146" s="40">
        <f>SUM(BB138:BB145)</f>
        <v>0</v>
      </c>
      <c r="BC146" s="40">
        <f>SUM(BC138:BC145)</f>
        <v>0</v>
      </c>
      <c r="BD146" s="40">
        <f>SUM(BD138:BD145)</f>
        <v>0</v>
      </c>
      <c r="BE146" s="40">
        <f>SUM(BE138:BE145)</f>
        <v>0</v>
      </c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Wurzelová Dana Ing.</cp:lastModifiedBy>
  <dcterms:created xsi:type="dcterms:W3CDTF">2016-06-07T17:54:21Z</dcterms:created>
  <dcterms:modified xsi:type="dcterms:W3CDTF">2019-05-21T13:01:15Z</dcterms:modified>
  <cp:category/>
  <cp:version/>
  <cp:contentType/>
  <cp:contentStatus/>
</cp:coreProperties>
</file>