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600" windowHeight="772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'Položky'!$A$1:$G$27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<sst xmlns="http://schemas.openxmlformats.org/spreadsheetml/2006/main" count="176" uniqueCount="113">
  <si>
    <t xml:space="preserve"> </t>
  </si>
  <si>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</si>
  <si>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</si>
  <si>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</si>
  <si>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</si>
  <si>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</si>
  <si>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</si>
  <si>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</si>
  <si>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</si>
  <si>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</si>
  <si>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</si>
  <si>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</si>
  <si>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</si>
  <si>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</si>
  <si>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</si>
  <si>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m2</t>
  </si>
  <si>
    <t>stání plast. popelnice:5*2</t>
  </si>
  <si>
    <t>stání plechové popelnice:1,5*9,5</t>
  </si>
  <si>
    <t>plocha samostatná:1,4*1,2</t>
  </si>
  <si>
    <t>klepač:4,5*3</t>
  </si>
  <si>
    <t>kraj silnice:(72,1*0,15)</t>
  </si>
  <si>
    <t>stávající parkoviště:39,5*5*0,15</t>
  </si>
  <si>
    <t>m</t>
  </si>
  <si>
    <t>stání třídění odpadu plastové:(5+2)*2</t>
  </si>
  <si>
    <t>parkoviště:39+5+40+24</t>
  </si>
  <si>
    <t>chodník. obrubník:72,1</t>
  </si>
  <si>
    <t>stání popelnice plechové:1,5*2+9,5</t>
  </si>
  <si>
    <t>vstup chodník:(0,5*2)*4+1,2*2+2,65</t>
  </si>
  <si>
    <t>klepač:(3*2+4,5)</t>
  </si>
  <si>
    <t>pás za parkovištěm:1,2*39,5*0,4</t>
  </si>
  <si>
    <t>nové parkoviště:(32*5,8-7,5*3,6)*0,4</t>
  </si>
  <si>
    <t>7,5*6*0,4</t>
  </si>
  <si>
    <t>chodník:72,1*0,6*0,4</t>
  </si>
  <si>
    <t>zatravnění:-14</t>
  </si>
  <si>
    <t>doplnění k obrubníku:(9,9+12,06+12,38+12,1+25,01)*0,15</t>
  </si>
  <si>
    <t>zelené plochy:9*6/2</t>
  </si>
  <si>
    <t>7,5*4</t>
  </si>
  <si>
    <t>6*6,5/2</t>
  </si>
  <si>
    <t>5*5/2</t>
  </si>
  <si>
    <t>parkoviště:45*5,75</t>
  </si>
  <si>
    <t>15*5,75</t>
  </si>
  <si>
    <t>7,5*6</t>
  </si>
  <si>
    <t>stání kontejnery:2,1*5,75</t>
  </si>
  <si>
    <t>7,5*2</t>
  </si>
  <si>
    <t>chodník:72,1*0,55</t>
  </si>
  <si>
    <t>2,5*5,75</t>
  </si>
  <si>
    <t>5</t>
  </si>
  <si>
    <t>Komunikace</t>
  </si>
  <si>
    <t>parkoviště:45*5,5</t>
  </si>
  <si>
    <t>15*5,5</t>
  </si>
  <si>
    <t>stání kontejnery:2,1*5,5</t>
  </si>
  <si>
    <t>2,5*5,5</t>
  </si>
  <si>
    <t>72,1*0,15</t>
  </si>
  <si>
    <t>stání kontejnery:2,1*5,5*1,01</t>
  </si>
  <si>
    <t>7,5*2*1,01</t>
  </si>
  <si>
    <t>chodník:72,1*0,55*1,01</t>
  </si>
  <si>
    <t>2,5*5,5*1,01</t>
  </si>
  <si>
    <t>parkoviště  přírodní:375*1,01</t>
  </si>
  <si>
    <t xml:space="preserve">                  červená:-(5,5*0,1)*20*1,01</t>
  </si>
  <si>
    <t>-6*0,1*2*1,01</t>
  </si>
  <si>
    <t>parkoviště  :</t>
  </si>
  <si>
    <t xml:space="preserve">                  červená:(5,5*0,1)*20*1,01</t>
  </si>
  <si>
    <t>6*0,1*2*1,01</t>
  </si>
  <si>
    <t>Doplňující práce na komunikaci</t>
  </si>
  <si>
    <t>72,1+70+5,95+5,5+5,5+5,5*2+7,5+5,95</t>
  </si>
  <si>
    <t>7,5+6+5+8</t>
  </si>
  <si>
    <t>210*0,2*0,2</t>
  </si>
  <si>
    <t>stávající vozovka:72,1</t>
  </si>
  <si>
    <t>samost stání:1,55*4,1*0,25</t>
  </si>
  <si>
    <t>Začátek provozního součtu</t>
  </si>
  <si>
    <t>vodící linie:(9,9+12,06+12,38+12,1+25,1+6)*2*1,02</t>
  </si>
  <si>
    <t>Konec provozního součtu</t>
  </si>
  <si>
    <t>(5,95+5,5+5,5+7,5+5,75)*1,01</t>
  </si>
  <si>
    <t>(72,1+16+7,5+6+5)*1,01</t>
  </si>
  <si>
    <t>(72,1+8-12)*1,01</t>
  </si>
  <si>
    <t>99</t>
  </si>
  <si>
    <t>Staveništní přesun hmot</t>
  </si>
  <si>
    <t>t</t>
  </si>
  <si>
    <t>63,6527-12,779</t>
  </si>
  <si>
    <t>40,44*0,316</t>
  </si>
  <si>
    <t xml:space="preserve"> Město Žďár nad Sázavou . Oprava povrchu cyklostezky</t>
  </si>
  <si>
    <t>113154333</t>
  </si>
  <si>
    <t xml:space="preserve">Frézování živičného krytu tl. 50 mm pruh š 2 m pl do 10000 m2 bez překážek v trase </t>
  </si>
  <si>
    <t>573231111</t>
  </si>
  <si>
    <t>Postřik živičný spojovací ze silniční emulze v množství do 0,7 kg/m2</t>
  </si>
  <si>
    <t>577143111</t>
  </si>
  <si>
    <t>Asf bet vrstva obrusná  ACO8 ( ABJ )I tl 50mm š do 3 m z nemodifikovaného asfaltu</t>
  </si>
  <si>
    <t>9</t>
  </si>
  <si>
    <t>919731121</t>
  </si>
  <si>
    <t xml:space="preserve">Zarovnání styčné plochy podkladu nebo krytu živičného tl do 50 mm </t>
  </si>
  <si>
    <t>919735111</t>
  </si>
  <si>
    <t xml:space="preserve">Řezání stávajícího živičného krytu tl. Do 50 mm </t>
  </si>
  <si>
    <t>938908411</t>
  </si>
  <si>
    <t>Čištění vozovek splachováním vodou</t>
  </si>
  <si>
    <t>997221551</t>
  </si>
  <si>
    <t>Vodorovná doprava suti ze sypkých materiálů do 1 km</t>
  </si>
  <si>
    <t>997221559</t>
  </si>
  <si>
    <t xml:space="preserve">Příplatek ZKD 1 km u vodorovné dopravy suti ze sypkých materiálů </t>
  </si>
  <si>
    <t>998225111</t>
  </si>
  <si>
    <t>přesun hmot pro pozemní komunikace s krytem z kamene, monolitickým betonovým nebo živičným</t>
  </si>
  <si>
    <t>bm bez DPH</t>
  </si>
  <si>
    <t>Oprava povrchu stávající cyklostezky v délce 530 bm</t>
  </si>
  <si>
    <t>234,06</t>
  </si>
  <si>
    <t>936,24</t>
  </si>
  <si>
    <t>239,68</t>
  </si>
  <si>
    <t>Oprava povrchu stávající cyklostezky v délce 535 bm</t>
  </si>
  <si>
    <t>1872,5</t>
  </si>
  <si>
    <t>919125111</t>
  </si>
  <si>
    <t>7,00</t>
  </si>
  <si>
    <t>Těsnění svislé spáry mezi živičným krytem a ostatními prvky samolepící asfaltovou páskou š  35 mm</t>
  </si>
  <si>
    <t>072002000.R</t>
  </si>
  <si>
    <r>
      <t xml:space="preserve">Dopravně inženýrské opatření 
</t>
    </r>
    <r>
      <rPr>
        <i/>
        <sz val="8"/>
        <rFont val="Arial"/>
        <family val="2"/>
      </rPr>
      <t>návrh, povolení, D+M+demontáž</t>
    </r>
  </si>
  <si>
    <t>kpl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</si>
</sst>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9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10" xfId="46" applyNumberFormat="1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2" fillId="0" borderId="10" xfId="46" applyFont="1" applyBorder="1">
      <alignment/>
      <protection/>
    </xf>
    <xf numFmtId="0" fontId="4" fillId="0" borderId="11" xfId="46" applyFont="1" applyBorder="1" applyAlignment="1">
      <alignment horizontal="right"/>
      <protection/>
    </xf>
    <xf numFmtId="49" fontId="2" fillId="0" borderId="10" xfId="46" applyNumberFormat="1" applyFont="1" applyBorder="1" applyAlignment="1">
      <alignment horizontal="left"/>
      <protection/>
    </xf>
    <xf numFmtId="0" fontId="2" fillId="0" borderId="12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3" xfId="46" applyNumberFormat="1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4" xfId="46" applyNumberFormat="1" applyFont="1" applyFill="1" applyBorder="1" applyAlignment="1">
      <alignment horizontal="center"/>
      <protection/>
    </xf>
    <xf numFmtId="0" fontId="4" fillId="33" borderId="13" xfId="46" applyFont="1" applyFill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49" fontId="3" fillId="0" borderId="15" xfId="46" applyNumberFormat="1" applyFont="1" applyBorder="1" applyAlignment="1">
      <alignment horizontal="left"/>
      <protection/>
    </xf>
    <xf numFmtId="0" fontId="3" fillId="0" borderId="16" xfId="46" applyFont="1" applyBorder="1">
      <alignment/>
      <protection/>
    </xf>
    <xf numFmtId="0" fontId="2" fillId="0" borderId="17" xfId="46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right"/>
      <protection/>
    </xf>
    <xf numFmtId="0" fontId="2" fillId="0" borderId="14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8" fillId="0" borderId="0" xfId="46" applyFont="1">
      <alignment/>
      <protection/>
    </xf>
    <xf numFmtId="0" fontId="9" fillId="0" borderId="18" xfId="46" applyFont="1" applyBorder="1" applyAlignment="1">
      <alignment horizontal="center" vertical="top"/>
      <protection/>
    </xf>
    <xf numFmtId="49" fontId="9" fillId="0" borderId="18" xfId="46" applyNumberFormat="1" applyFont="1" applyBorder="1" applyAlignment="1">
      <alignment horizontal="left" vertical="top"/>
      <protection/>
    </xf>
    <xf numFmtId="0" fontId="9" fillId="0" borderId="18" xfId="46" applyFont="1" applyBorder="1" applyAlignment="1">
      <alignment vertical="top" wrapText="1"/>
      <protection/>
    </xf>
    <xf numFmtId="49" fontId="9" fillId="0" borderId="18" xfId="46" applyNumberFormat="1" applyFont="1" applyBorder="1" applyAlignment="1">
      <alignment horizontal="center" shrinkToFit="1"/>
      <protection/>
    </xf>
    <xf numFmtId="4" fontId="9" fillId="0" borderId="18" xfId="46" applyNumberFormat="1" applyFont="1" applyBorder="1" applyAlignment="1">
      <alignment horizontal="right"/>
      <protection/>
    </xf>
    <xf numFmtId="4" fontId="9" fillId="0" borderId="18" xfId="46" applyNumberFormat="1" applyFont="1" applyBorder="1">
      <alignment/>
      <protection/>
    </xf>
    <xf numFmtId="0" fontId="10" fillId="0" borderId="0" xfId="46" applyFont="1" applyAlignment="1">
      <alignment wrapText="1"/>
      <protection/>
    </xf>
    <xf numFmtId="0" fontId="2" fillId="33" borderId="13" xfId="46" applyFont="1" applyFill="1" applyBorder="1" applyAlignment="1">
      <alignment horizontal="center"/>
      <protection/>
    </xf>
    <xf numFmtId="49" fontId="11" fillId="33" borderId="13" xfId="46" applyNumberFormat="1" applyFont="1" applyFill="1" applyBorder="1" applyAlignment="1">
      <alignment horizontal="left"/>
      <protection/>
    </xf>
    <xf numFmtId="0" fontId="11" fillId="33" borderId="16" xfId="46" applyFont="1" applyFill="1" applyBorder="1">
      <alignment/>
      <protection/>
    </xf>
    <xf numFmtId="0" fontId="2" fillId="33" borderId="17" xfId="46" applyFont="1" applyFill="1" applyBorder="1" applyAlignment="1">
      <alignment horizontal="center"/>
      <protection/>
    </xf>
    <xf numFmtId="4" fontId="2" fillId="33" borderId="17" xfId="46" applyNumberFormat="1" applyFont="1" applyFill="1" applyBorder="1" applyAlignment="1">
      <alignment horizontal="right"/>
      <protection/>
    </xf>
    <xf numFmtId="4" fontId="2" fillId="33" borderId="14" xfId="46" applyNumberFormat="1" applyFont="1" applyFill="1" applyBorder="1" applyAlignment="1">
      <alignment horizontal="right"/>
      <protection/>
    </xf>
    <xf numFmtId="4" fontId="3" fillId="33" borderId="1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right"/>
      <protection/>
    </xf>
    <xf numFmtId="4" fontId="13" fillId="0" borderId="0" xfId="46" applyNumberFormat="1" applyFont="1" applyBorder="1">
      <alignment/>
      <protection/>
    </xf>
    <xf numFmtId="0" fontId="1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3" fontId="10" fillId="0" borderId="0" xfId="46" applyNumberFormat="1" applyFont="1" applyAlignment="1">
      <alignment wrapText="1"/>
      <protection/>
    </xf>
    <xf numFmtId="0" fontId="2" fillId="0" borderId="19" xfId="46" applyNumberFormat="1" applyFont="1" applyBorder="1" applyAlignment="1">
      <alignment horizontal="right"/>
      <protection/>
    </xf>
    <xf numFmtId="0" fontId="2" fillId="0" borderId="19" xfId="46" applyFont="1" applyBorder="1" applyAlignment="1">
      <alignment horizontal="center"/>
      <protection/>
    </xf>
    <xf numFmtId="49" fontId="14" fillId="0" borderId="20" xfId="46" applyNumberFormat="1" applyFont="1" applyBorder="1">
      <alignment/>
      <protection/>
    </xf>
    <xf numFmtId="0" fontId="4" fillId="0" borderId="20" xfId="46" applyFont="1" applyBorder="1">
      <alignment/>
      <protection/>
    </xf>
    <xf numFmtId="49" fontId="14" fillId="34" borderId="20" xfId="46" applyNumberFormat="1" applyFont="1" applyFill="1" applyBorder="1">
      <alignment/>
      <protection/>
    </xf>
    <xf numFmtId="0" fontId="14" fillId="34" borderId="20" xfId="46" applyFont="1" applyFill="1" applyBorder="1">
      <alignment/>
      <protection/>
    </xf>
    <xf numFmtId="4" fontId="3" fillId="34" borderId="17" xfId="46" applyNumberFormat="1" applyFont="1" applyFill="1" applyBorder="1" applyAlignment="1">
      <alignment horizontal="right"/>
      <protection/>
    </xf>
    <xf numFmtId="4" fontId="3" fillId="34" borderId="14" xfId="46" applyNumberFormat="1" applyFont="1" applyFill="1" applyBorder="1" applyAlignment="1">
      <alignment horizontal="right"/>
      <protection/>
    </xf>
    <xf numFmtId="0" fontId="5" fillId="0" borderId="0" xfId="46" applyFont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0" fontId="2" fillId="0" borderId="22" xfId="46" applyFont="1" applyBorder="1" applyAlignment="1">
      <alignment horizontal="center"/>
      <protection/>
    </xf>
    <xf numFmtId="49" fontId="2" fillId="0" borderId="23" xfId="46" applyNumberFormat="1" applyFont="1" applyBorder="1" applyAlignment="1">
      <alignment horizontal="center"/>
      <protection/>
    </xf>
    <xf numFmtId="0" fontId="2" fillId="0" borderId="24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 shrinkToFit="1"/>
      <protection/>
    </xf>
    <xf numFmtId="0" fontId="4" fillId="0" borderId="20" xfId="46" applyFont="1" applyBorder="1" applyAlignment="1">
      <alignment horizontal="center" shrinkToFit="1"/>
      <protection/>
    </xf>
    <xf numFmtId="0" fontId="4" fillId="0" borderId="26" xfId="46" applyFont="1" applyBorder="1" applyAlignment="1">
      <alignment horizontal="center" shrinkToFit="1"/>
      <protection/>
    </xf>
    <xf numFmtId="4" fontId="9" fillId="0" borderId="27" xfId="46" applyNumberFormat="1" applyFont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58"/>
  <sheetViews>
    <sheetView showGridLines="0" showZeros="0" tabSelected="1" zoomScalePageLayoutView="0" workbookViewId="0" topLeftCell="A1">
      <selection activeCell="G29" sqref="G29"/>
    </sheetView>
  </sheetViews>
  <sheetFormatPr defaultColWidth="9.00390625" defaultRowHeight="12.75"/>
  <cols>
    <col min="1" max="1" width="4.375" style="2" customWidth="1"/>
    <col min="2" max="2" width="11.625" style="2" customWidth="1"/>
    <col min="3" max="3" width="40.375" style="2" customWidth="1"/>
    <col min="4" max="4" width="5.625" style="2" customWidth="1"/>
    <col min="5" max="5" width="8.625" style="43" customWidth="1"/>
    <col min="6" max="6" width="9.875" style="2" customWidth="1"/>
    <col min="7" max="7" width="13.875" style="2" customWidth="1"/>
    <col min="8" max="11" width="9.125" style="2" customWidth="1"/>
    <col min="12" max="12" width="75.375" style="2" customWidth="1"/>
    <col min="13" max="13" width="45.25390625" style="2" customWidth="1"/>
    <col min="14" max="16384" width="9.125" style="2" customWidth="1"/>
  </cols>
  <sheetData>
    <row r="1" spans="1:7" ht="15.75">
      <c r="A1" s="58" t="s">
        <v>14</v>
      </c>
      <c r="B1" s="58"/>
      <c r="C1" s="58"/>
      <c r="D1" s="58"/>
      <c r="E1" s="58"/>
      <c r="F1" s="58"/>
      <c r="G1" s="58"/>
    </row>
    <row r="2" spans="1:7" ht="14.25" customHeight="1" thickBot="1">
      <c r="A2" s="3"/>
      <c r="B2" s="4"/>
      <c r="C2" s="5"/>
      <c r="D2" s="5"/>
      <c r="E2" s="6"/>
      <c r="F2" s="5"/>
      <c r="G2" s="5"/>
    </row>
    <row r="3" spans="1:7" ht="13.5" thickTop="1">
      <c r="A3" s="59" t="s">
        <v>1</v>
      </c>
      <c r="B3" s="60"/>
      <c r="C3" s="1" t="s">
        <v>80</v>
      </c>
      <c r="D3" s="7"/>
      <c r="E3" s="8"/>
      <c r="F3" s="9" t="s">
        <v>0</v>
      </c>
      <c r="G3" s="10"/>
    </row>
    <row r="4" spans="1:7" ht="13.5" thickBot="1">
      <c r="A4" s="61" t="s">
        <v>2</v>
      </c>
      <c r="B4" s="62"/>
      <c r="C4" s="52" t="s">
        <v>105</v>
      </c>
      <c r="D4" s="53"/>
      <c r="E4" s="63"/>
      <c r="F4" s="64"/>
      <c r="G4" s="65"/>
    </row>
    <row r="5" spans="1:7" ht="13.5" thickTop="1">
      <c r="A5" s="11"/>
      <c r="B5" s="3"/>
      <c r="C5" s="3"/>
      <c r="D5" s="3"/>
      <c r="E5" s="12"/>
      <c r="F5" s="3"/>
      <c r="G5" s="13"/>
    </row>
    <row r="6" spans="1:7" ht="12.75">
      <c r="A6" s="14" t="s">
        <v>3</v>
      </c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15" ht="12.75">
      <c r="A7" s="18" t="s">
        <v>10</v>
      </c>
      <c r="B7" s="19" t="s">
        <v>11</v>
      </c>
      <c r="C7" s="20" t="s">
        <v>12</v>
      </c>
      <c r="D7" s="21"/>
      <c r="E7" s="22"/>
      <c r="F7" s="22"/>
      <c r="G7" s="23"/>
      <c r="H7" s="24"/>
      <c r="I7" s="24"/>
      <c r="O7" s="25">
        <v>1</v>
      </c>
    </row>
    <row r="8" spans="1:104" ht="22.5">
      <c r="A8" s="26" t="s">
        <v>0</v>
      </c>
      <c r="B8" s="27" t="s">
        <v>81</v>
      </c>
      <c r="C8" s="28" t="s">
        <v>82</v>
      </c>
      <c r="D8" s="29" t="s">
        <v>15</v>
      </c>
      <c r="E8" s="30" t="s">
        <v>106</v>
      </c>
      <c r="F8" s="30">
        <v>0</v>
      </c>
      <c r="G8" s="31" t="s">
        <v>0</v>
      </c>
      <c r="O8" s="25">
        <v>2</v>
      </c>
      <c r="AA8" s="2">
        <v>1</v>
      </c>
      <c r="AB8" s="2">
        <v>1</v>
      </c>
      <c r="AC8" s="2">
        <v>1</v>
      </c>
      <c r="AZ8" s="2">
        <v>1</v>
      </c>
      <c r="BA8" s="2" t="str">
        <f>IF(AZ8=1,G8,0)</f>
        <v> </v>
      </c>
      <c r="BB8" s="2">
        <f>IF(AZ8=2,G8,0)</f>
        <v>0</v>
      </c>
      <c r="BC8" s="2">
        <f>IF(AZ8=3,G8,0)</f>
        <v>0</v>
      </c>
      <c r="BD8" s="2">
        <f>IF(AZ8=4,G8,0)</f>
        <v>0</v>
      </c>
      <c r="BE8" s="2">
        <f>IF(AZ8=5,G8,0)</f>
        <v>0</v>
      </c>
      <c r="CA8" s="25">
        <v>1</v>
      </c>
      <c r="CB8" s="25">
        <v>1</v>
      </c>
      <c r="CZ8" s="2">
        <v>0</v>
      </c>
    </row>
    <row r="9" spans="1:15" ht="12.75">
      <c r="A9" s="33"/>
      <c r="B9" s="34" t="s">
        <v>13</v>
      </c>
      <c r="C9" s="35" t="str">
        <f>CONCATENATE(B7," ",C7)</f>
        <v>1 Zemní práce</v>
      </c>
      <c r="D9" s="36"/>
      <c r="E9" s="37"/>
      <c r="F9" s="38"/>
      <c r="G9" s="39">
        <f>SUM(G7:G8)</f>
        <v>0</v>
      </c>
      <c r="M9" s="32" t="s">
        <v>16</v>
      </c>
      <c r="O9" s="25"/>
    </row>
    <row r="10" spans="1:15" ht="12.75">
      <c r="A10" s="18" t="s">
        <v>10</v>
      </c>
      <c r="B10" s="19" t="s">
        <v>46</v>
      </c>
      <c r="C10" s="20" t="s">
        <v>47</v>
      </c>
      <c r="D10" s="21"/>
      <c r="E10" s="22"/>
      <c r="F10" s="22"/>
      <c r="G10" s="23"/>
      <c r="M10" s="32" t="s">
        <v>17</v>
      </c>
      <c r="O10" s="25"/>
    </row>
    <row r="11" spans="1:15" ht="22.5">
      <c r="A11" s="26" t="s">
        <v>0</v>
      </c>
      <c r="B11" s="27" t="s">
        <v>83</v>
      </c>
      <c r="C11" s="28" t="s">
        <v>84</v>
      </c>
      <c r="D11" s="29" t="s">
        <v>15</v>
      </c>
      <c r="E11" s="30" t="s">
        <v>106</v>
      </c>
      <c r="F11" s="30">
        <v>0</v>
      </c>
      <c r="G11" s="31" t="s">
        <v>0</v>
      </c>
      <c r="M11" s="32" t="s">
        <v>18</v>
      </c>
      <c r="O11" s="25"/>
    </row>
    <row r="12" spans="1:15" ht="22.5">
      <c r="A12" s="26" t="s">
        <v>0</v>
      </c>
      <c r="B12" s="27" t="s">
        <v>85</v>
      </c>
      <c r="C12" s="28" t="s">
        <v>86</v>
      </c>
      <c r="D12" s="29" t="s">
        <v>15</v>
      </c>
      <c r="E12" s="30" t="s">
        <v>106</v>
      </c>
      <c r="F12" s="30">
        <v>0</v>
      </c>
      <c r="G12" s="31" t="s">
        <v>0</v>
      </c>
      <c r="M12" s="32" t="s">
        <v>19</v>
      </c>
      <c r="O12" s="25"/>
    </row>
    <row r="13" spans="1:104" ht="12.75">
      <c r="A13" s="33"/>
      <c r="B13" s="34" t="s">
        <v>13</v>
      </c>
      <c r="C13" s="35" t="str">
        <f>CONCATENATE(B10," ",C10)</f>
        <v>5 Komunikace</v>
      </c>
      <c r="D13" s="36"/>
      <c r="E13" s="37"/>
      <c r="F13" s="38"/>
      <c r="G13" s="39" t="s">
        <v>0</v>
      </c>
      <c r="O13" s="25">
        <v>2</v>
      </c>
      <c r="AA13" s="2">
        <v>1</v>
      </c>
      <c r="AB13" s="2">
        <v>1</v>
      </c>
      <c r="AC13" s="2">
        <v>1</v>
      </c>
      <c r="AZ13" s="2">
        <v>1</v>
      </c>
      <c r="BA13" s="2" t="e">
        <f>IF(AZ13=1,#REF!,0)</f>
        <v>#REF!</v>
      </c>
      <c r="BB13" s="2">
        <f>IF(AZ13=2,#REF!,0)</f>
        <v>0</v>
      </c>
      <c r="BC13" s="2">
        <f>IF(AZ13=3,#REF!,0)</f>
        <v>0</v>
      </c>
      <c r="BD13" s="2">
        <f>IF(AZ13=4,#REF!,0)</f>
        <v>0</v>
      </c>
      <c r="BE13" s="2">
        <f>IF(AZ13=5,#REF!,0)</f>
        <v>0</v>
      </c>
      <c r="CA13" s="25">
        <v>1</v>
      </c>
      <c r="CB13" s="25">
        <v>1</v>
      </c>
      <c r="CZ13" s="2">
        <v>0</v>
      </c>
    </row>
    <row r="14" spans="1:15" ht="12.75">
      <c r="A14" s="18" t="s">
        <v>10</v>
      </c>
      <c r="B14" s="19" t="s">
        <v>87</v>
      </c>
      <c r="C14" s="20" t="s">
        <v>63</v>
      </c>
      <c r="D14" s="21"/>
      <c r="E14" s="22"/>
      <c r="F14" s="22"/>
      <c r="G14" s="23"/>
      <c r="M14" s="32" t="s">
        <v>20</v>
      </c>
      <c r="O14" s="25"/>
    </row>
    <row r="15" spans="1:15" ht="22.5">
      <c r="A15" s="26" t="s">
        <v>0</v>
      </c>
      <c r="B15" s="27" t="s">
        <v>88</v>
      </c>
      <c r="C15" s="28" t="s">
        <v>89</v>
      </c>
      <c r="D15" s="29" t="s">
        <v>22</v>
      </c>
      <c r="E15" s="30">
        <v>7</v>
      </c>
      <c r="F15" s="30">
        <v>0</v>
      </c>
      <c r="G15" s="31">
        <f>E15*F15</f>
        <v>0</v>
      </c>
      <c r="M15" s="32" t="s">
        <v>21</v>
      </c>
      <c r="O15" s="25"/>
    </row>
    <row r="16" spans="1:104" ht="12.75">
      <c r="A16" s="26" t="s">
        <v>0</v>
      </c>
      <c r="B16" s="27" t="s">
        <v>90</v>
      </c>
      <c r="C16" s="28" t="s">
        <v>91</v>
      </c>
      <c r="D16" s="29" t="s">
        <v>22</v>
      </c>
      <c r="E16" s="30">
        <v>7</v>
      </c>
      <c r="F16" s="30">
        <v>0</v>
      </c>
      <c r="G16" s="31">
        <f>E16*F16</f>
        <v>0</v>
      </c>
      <c r="O16" s="25">
        <v>2</v>
      </c>
      <c r="AA16" s="2">
        <v>1</v>
      </c>
      <c r="AB16" s="2">
        <v>1</v>
      </c>
      <c r="AC16" s="2">
        <v>1</v>
      </c>
      <c r="AZ16" s="2">
        <v>1</v>
      </c>
      <c r="BA16" s="2" t="e">
        <f>IF(AZ16=1,#REF!,0)</f>
        <v>#REF!</v>
      </c>
      <c r="BB16" s="2">
        <f>IF(AZ16=2,#REF!,0)</f>
        <v>0</v>
      </c>
      <c r="BC16" s="2">
        <f>IF(AZ16=3,#REF!,0)</f>
        <v>0</v>
      </c>
      <c r="BD16" s="2">
        <f>IF(AZ16=4,#REF!,0)</f>
        <v>0</v>
      </c>
      <c r="BE16" s="2">
        <f>IF(AZ16=5,#REF!,0)</f>
        <v>0</v>
      </c>
      <c r="CA16" s="25">
        <v>1</v>
      </c>
      <c r="CB16" s="25">
        <v>1</v>
      </c>
      <c r="CZ16" s="2">
        <v>0</v>
      </c>
    </row>
    <row r="17" spans="1:80" ht="12.75">
      <c r="A17" s="26" t="s">
        <v>0</v>
      </c>
      <c r="B17" s="27" t="s">
        <v>92</v>
      </c>
      <c r="C17" s="28" t="s">
        <v>93</v>
      </c>
      <c r="D17" s="29" t="s">
        <v>15</v>
      </c>
      <c r="E17" s="30" t="s">
        <v>106</v>
      </c>
      <c r="F17" s="30">
        <v>0</v>
      </c>
      <c r="G17" s="31" t="s">
        <v>0</v>
      </c>
      <c r="M17" s="2" t="s">
        <v>16</v>
      </c>
      <c r="O17" s="25"/>
      <c r="CA17" s="25"/>
      <c r="CB17" s="25"/>
    </row>
    <row r="18" spans="1:80" ht="22.5">
      <c r="A18" s="26"/>
      <c r="B18" s="27" t="s">
        <v>107</v>
      </c>
      <c r="C18" s="28" t="s">
        <v>109</v>
      </c>
      <c r="D18" s="29" t="s">
        <v>22</v>
      </c>
      <c r="E18" s="30" t="s">
        <v>108</v>
      </c>
      <c r="F18" s="30"/>
      <c r="G18" s="31"/>
      <c r="O18" s="25"/>
      <c r="CA18" s="25"/>
      <c r="CB18" s="25"/>
    </row>
    <row r="19" spans="1:80" ht="12.75">
      <c r="A19" s="26"/>
      <c r="B19" s="27" t="s">
        <v>94</v>
      </c>
      <c r="C19" s="28" t="s">
        <v>95</v>
      </c>
      <c r="D19" s="29" t="s">
        <v>77</v>
      </c>
      <c r="E19" s="30" t="s">
        <v>102</v>
      </c>
      <c r="F19" s="30"/>
      <c r="G19" s="31" t="s">
        <v>0</v>
      </c>
      <c r="O19" s="25"/>
      <c r="CA19" s="25"/>
      <c r="CB19" s="25"/>
    </row>
    <row r="20" spans="1:15" ht="12.75">
      <c r="A20" s="33"/>
      <c r="B20" s="34" t="s">
        <v>13</v>
      </c>
      <c r="C20" s="35" t="str">
        <f>CONCATENATE(B14," ",C14)</f>
        <v>9 Doplňující práce na komunikaci</v>
      </c>
      <c r="D20" s="36"/>
      <c r="E20" s="37"/>
      <c r="F20" s="38"/>
      <c r="G20" s="39" t="s">
        <v>0</v>
      </c>
      <c r="M20" s="32" t="s">
        <v>17</v>
      </c>
      <c r="O20" s="25"/>
    </row>
    <row r="21" spans="1:15" ht="12.75">
      <c r="A21" s="18" t="s">
        <v>10</v>
      </c>
      <c r="B21" s="19" t="s">
        <v>75</v>
      </c>
      <c r="C21" s="20" t="s">
        <v>76</v>
      </c>
      <c r="D21" s="21"/>
      <c r="E21" s="22"/>
      <c r="F21" s="22"/>
      <c r="G21" s="23"/>
      <c r="M21" s="32" t="s">
        <v>18</v>
      </c>
      <c r="O21" s="25"/>
    </row>
    <row r="22" spans="1:15" ht="12.75">
      <c r="A22" s="18"/>
      <c r="B22" s="27" t="s">
        <v>94</v>
      </c>
      <c r="C22" s="28" t="s">
        <v>95</v>
      </c>
      <c r="D22" s="51" t="s">
        <v>77</v>
      </c>
      <c r="E22" s="30" t="s">
        <v>102</v>
      </c>
      <c r="F22" s="50"/>
      <c r="G22" s="31" t="s">
        <v>0</v>
      </c>
      <c r="M22" s="32"/>
      <c r="O22" s="25"/>
    </row>
    <row r="23" spans="1:15" ht="22.5">
      <c r="A23" s="18"/>
      <c r="B23" s="27" t="s">
        <v>98</v>
      </c>
      <c r="C23" s="28" t="s">
        <v>99</v>
      </c>
      <c r="D23" s="51" t="s">
        <v>77</v>
      </c>
      <c r="E23" s="30" t="s">
        <v>104</v>
      </c>
      <c r="F23" s="50"/>
      <c r="G23" s="31"/>
      <c r="M23" s="32" t="s">
        <v>19</v>
      </c>
      <c r="O23" s="25"/>
    </row>
    <row r="24" spans="1:104" ht="22.5">
      <c r="A24" s="26"/>
      <c r="B24" s="27" t="s">
        <v>96</v>
      </c>
      <c r="C24" s="28" t="s">
        <v>97</v>
      </c>
      <c r="D24" s="29" t="s">
        <v>77</v>
      </c>
      <c r="E24" s="30" t="s">
        <v>103</v>
      </c>
      <c r="F24" s="30">
        <v>0</v>
      </c>
      <c r="G24" s="31" t="s">
        <v>0</v>
      </c>
      <c r="O24" s="25">
        <v>2</v>
      </c>
      <c r="AA24" s="2">
        <v>1</v>
      </c>
      <c r="AB24" s="2">
        <v>1</v>
      </c>
      <c r="AC24" s="2">
        <v>1</v>
      </c>
      <c r="AZ24" s="2">
        <v>1</v>
      </c>
      <c r="BA24" s="2" t="e">
        <f>IF(AZ24=1,#REF!,0)</f>
        <v>#REF!</v>
      </c>
      <c r="BB24" s="2">
        <f>IF(AZ24=2,#REF!,0)</f>
        <v>0</v>
      </c>
      <c r="BC24" s="2">
        <f>IF(AZ24=3,#REF!,0)</f>
        <v>0</v>
      </c>
      <c r="BD24" s="2">
        <f>IF(AZ24=4,#REF!,0)</f>
        <v>0</v>
      </c>
      <c r="BE24" s="2">
        <f>IF(AZ24=5,#REF!,0)</f>
        <v>0</v>
      </c>
      <c r="CA24" s="25">
        <v>1</v>
      </c>
      <c r="CB24" s="25">
        <v>1</v>
      </c>
      <c r="CZ24" s="2">
        <v>0</v>
      </c>
    </row>
    <row r="25" spans="1:80" ht="22.5">
      <c r="A25" s="26"/>
      <c r="B25" s="27" t="s">
        <v>110</v>
      </c>
      <c r="C25" s="28" t="s">
        <v>111</v>
      </c>
      <c r="D25" s="29" t="s">
        <v>112</v>
      </c>
      <c r="E25" s="30">
        <v>1</v>
      </c>
      <c r="F25" s="66"/>
      <c r="G25" s="31"/>
      <c r="O25" s="25"/>
      <c r="CA25" s="25"/>
      <c r="CB25" s="25"/>
    </row>
    <row r="26" spans="1:15" ht="12.75">
      <c r="A26" s="33"/>
      <c r="B26" s="34" t="s">
        <v>13</v>
      </c>
      <c r="C26" s="35" t="str">
        <f>CONCATENATE(B21," ",C21)</f>
        <v>99 Staveništní přesun hmot</v>
      </c>
      <c r="D26" s="36"/>
      <c r="E26" s="37"/>
      <c r="F26" s="38"/>
      <c r="G26" s="39" t="s">
        <v>0</v>
      </c>
      <c r="M26" s="32" t="s">
        <v>23</v>
      </c>
      <c r="O26" s="25"/>
    </row>
    <row r="27" spans="1:15" ht="13.5" thickBot="1">
      <c r="A27" s="33"/>
      <c r="B27" s="34" t="s">
        <v>13</v>
      </c>
      <c r="C27" s="54" t="s">
        <v>101</v>
      </c>
      <c r="D27" s="55" t="s">
        <v>100</v>
      </c>
      <c r="E27" s="56"/>
      <c r="F27" s="57"/>
      <c r="G27" s="39"/>
      <c r="M27" s="32" t="s">
        <v>24</v>
      </c>
      <c r="O27" s="25"/>
    </row>
    <row r="28" spans="5:15" ht="13.5" thickTop="1">
      <c r="E28" s="2"/>
      <c r="M28" s="32" t="s">
        <v>25</v>
      </c>
      <c r="O28" s="25"/>
    </row>
    <row r="29" spans="5:15" ht="12.75">
      <c r="E29" s="2"/>
      <c r="M29" s="32" t="s">
        <v>26</v>
      </c>
      <c r="O29" s="25"/>
    </row>
    <row r="30" spans="5:15" ht="12.75">
      <c r="E30" s="2"/>
      <c r="M30" s="32" t="s">
        <v>27</v>
      </c>
      <c r="O30" s="25"/>
    </row>
    <row r="31" spans="5:15" ht="12.75">
      <c r="E31" s="2"/>
      <c r="M31" s="32" t="s">
        <v>28</v>
      </c>
      <c r="O31" s="25"/>
    </row>
    <row r="32" spans="5:104" ht="12.75">
      <c r="E32" s="2"/>
      <c r="O32" s="25">
        <v>2</v>
      </c>
      <c r="AA32" s="2">
        <v>1</v>
      </c>
      <c r="AB32" s="2">
        <v>1</v>
      </c>
      <c r="AC32" s="2">
        <v>1</v>
      </c>
      <c r="AZ32" s="2">
        <v>1</v>
      </c>
      <c r="BA32" s="2" t="e">
        <f>IF(AZ32=1,#REF!,0)</f>
        <v>#REF!</v>
      </c>
      <c r="BB32" s="2">
        <f>IF(AZ32=2,#REF!,0)</f>
        <v>0</v>
      </c>
      <c r="BC32" s="2">
        <f>IF(AZ32=3,#REF!,0)</f>
        <v>0</v>
      </c>
      <c r="BD32" s="2">
        <f>IF(AZ32=4,#REF!,0)</f>
        <v>0</v>
      </c>
      <c r="BE32" s="2">
        <f>IF(AZ32=5,#REF!,0)</f>
        <v>0</v>
      </c>
      <c r="CA32" s="25">
        <v>1</v>
      </c>
      <c r="CB32" s="25">
        <v>1</v>
      </c>
      <c r="CZ32" s="2">
        <v>0</v>
      </c>
    </row>
    <row r="33" spans="5:15" ht="12.75">
      <c r="E33" s="2"/>
      <c r="M33" s="32" t="s">
        <v>29</v>
      </c>
      <c r="O33" s="25"/>
    </row>
    <row r="34" spans="5:15" ht="12.75">
      <c r="E34" s="2"/>
      <c r="M34" s="32" t="s">
        <v>30</v>
      </c>
      <c r="O34" s="25"/>
    </row>
    <row r="35" spans="5:15" ht="12.75">
      <c r="E35" s="2"/>
      <c r="M35" s="32" t="s">
        <v>31</v>
      </c>
      <c r="O35" s="25"/>
    </row>
    <row r="36" spans="5:15" ht="12.75">
      <c r="E36" s="2"/>
      <c r="M36" s="32" t="s">
        <v>32</v>
      </c>
      <c r="O36" s="25"/>
    </row>
    <row r="37" spans="5:104" ht="12.75">
      <c r="E37" s="2"/>
      <c r="O37" s="25">
        <v>2</v>
      </c>
      <c r="AA37" s="2">
        <v>1</v>
      </c>
      <c r="AB37" s="2">
        <v>1</v>
      </c>
      <c r="AC37" s="2">
        <v>1</v>
      </c>
      <c r="AZ37" s="2">
        <v>1</v>
      </c>
      <c r="BA37" s="2" t="e">
        <f>IF(AZ37=1,#REF!,0)</f>
        <v>#REF!</v>
      </c>
      <c r="BB37" s="2">
        <f>IF(AZ37=2,#REF!,0)</f>
        <v>0</v>
      </c>
      <c r="BC37" s="2">
        <f>IF(AZ37=3,#REF!,0)</f>
        <v>0</v>
      </c>
      <c r="BD37" s="2">
        <f>IF(AZ37=4,#REF!,0)</f>
        <v>0</v>
      </c>
      <c r="BE37" s="2">
        <f>IF(AZ37=5,#REF!,0)</f>
        <v>0</v>
      </c>
      <c r="CA37" s="25">
        <v>1</v>
      </c>
      <c r="CB37" s="25">
        <v>1</v>
      </c>
      <c r="CZ37" s="2">
        <v>0</v>
      </c>
    </row>
    <row r="38" spans="5:15" ht="12.75">
      <c r="E38" s="2"/>
      <c r="M38" s="49">
        <v>117704</v>
      </c>
      <c r="O38" s="25"/>
    </row>
    <row r="39" spans="5:15" ht="12.75">
      <c r="E39" s="2"/>
      <c r="M39" s="32" t="s">
        <v>33</v>
      </c>
      <c r="O39" s="25"/>
    </row>
    <row r="40" spans="5:104" ht="12.75">
      <c r="E40" s="2"/>
      <c r="O40" s="25">
        <v>2</v>
      </c>
      <c r="AA40" s="2">
        <v>1</v>
      </c>
      <c r="AB40" s="2">
        <v>1</v>
      </c>
      <c r="AC40" s="2">
        <v>1</v>
      </c>
      <c r="AZ40" s="2">
        <v>1</v>
      </c>
      <c r="BA40" s="2" t="e">
        <f>IF(AZ40=1,#REF!,0)</f>
        <v>#REF!</v>
      </c>
      <c r="BB40" s="2">
        <f>IF(AZ40=2,#REF!,0)</f>
        <v>0</v>
      </c>
      <c r="BC40" s="2">
        <f>IF(AZ40=3,#REF!,0)</f>
        <v>0</v>
      </c>
      <c r="BD40" s="2">
        <f>IF(AZ40=4,#REF!,0)</f>
        <v>0</v>
      </c>
      <c r="BE40" s="2">
        <f>IF(AZ40=5,#REF!,0)</f>
        <v>0</v>
      </c>
      <c r="CA40" s="25">
        <v>1</v>
      </c>
      <c r="CB40" s="25">
        <v>1</v>
      </c>
      <c r="CZ40" s="2">
        <v>0</v>
      </c>
    </row>
    <row r="41" spans="5:104" ht="12.75">
      <c r="E41" s="2"/>
      <c r="O41" s="25">
        <v>2</v>
      </c>
      <c r="AA41" s="2">
        <v>1</v>
      </c>
      <c r="AB41" s="2">
        <v>1</v>
      </c>
      <c r="AC41" s="2">
        <v>1</v>
      </c>
      <c r="AZ41" s="2">
        <v>1</v>
      </c>
      <c r="BA41" s="2" t="e">
        <f>IF(AZ41=1,#REF!,0)</f>
        <v>#REF!</v>
      </c>
      <c r="BB41" s="2">
        <f>IF(AZ41=2,#REF!,0)</f>
        <v>0</v>
      </c>
      <c r="BC41" s="2">
        <f>IF(AZ41=3,#REF!,0)</f>
        <v>0</v>
      </c>
      <c r="BD41" s="2">
        <f>IF(AZ41=4,#REF!,0)</f>
        <v>0</v>
      </c>
      <c r="BE41" s="2">
        <f>IF(AZ41=5,#REF!,0)</f>
        <v>0</v>
      </c>
      <c r="CA41" s="25">
        <v>1</v>
      </c>
      <c r="CB41" s="25">
        <v>1</v>
      </c>
      <c r="CZ41" s="2">
        <v>0</v>
      </c>
    </row>
    <row r="42" spans="5:104" ht="12.75">
      <c r="E42" s="2"/>
      <c r="O42" s="25">
        <v>2</v>
      </c>
      <c r="AA42" s="2">
        <v>1</v>
      </c>
      <c r="AB42" s="2">
        <v>1</v>
      </c>
      <c r="AC42" s="2">
        <v>1</v>
      </c>
      <c r="AZ42" s="2">
        <v>1</v>
      </c>
      <c r="BA42" s="2" t="e">
        <f>IF(AZ42=1,#REF!,0)</f>
        <v>#REF!</v>
      </c>
      <c r="BB42" s="2">
        <f>IF(AZ42=2,#REF!,0)</f>
        <v>0</v>
      </c>
      <c r="BC42" s="2">
        <f>IF(AZ42=3,#REF!,0)</f>
        <v>0</v>
      </c>
      <c r="BD42" s="2">
        <f>IF(AZ42=4,#REF!,0)</f>
        <v>0</v>
      </c>
      <c r="BE42" s="2">
        <f>IF(AZ42=5,#REF!,0)</f>
        <v>0</v>
      </c>
      <c r="CA42" s="25">
        <v>1</v>
      </c>
      <c r="CB42" s="25">
        <v>1</v>
      </c>
      <c r="CZ42" s="2">
        <v>0</v>
      </c>
    </row>
    <row r="43" spans="5:15" ht="12.75" customHeight="1">
      <c r="E43" s="2"/>
      <c r="M43" s="32" t="s">
        <v>34</v>
      </c>
      <c r="O43" s="25"/>
    </row>
    <row r="44" spans="5:15" ht="12.75">
      <c r="E44" s="2"/>
      <c r="M44" s="32" t="s">
        <v>35</v>
      </c>
      <c r="O44" s="25"/>
    </row>
    <row r="45" spans="5:15" ht="12.75">
      <c r="E45" s="2"/>
      <c r="M45" s="32" t="s">
        <v>36</v>
      </c>
      <c r="O45" s="25"/>
    </row>
    <row r="46" spans="5:15" ht="12.75">
      <c r="E46" s="2"/>
      <c r="M46" s="32" t="s">
        <v>37</v>
      </c>
      <c r="O46" s="25"/>
    </row>
    <row r="47" spans="5:15" ht="12.75">
      <c r="E47" s="2"/>
      <c r="M47" s="32" t="s">
        <v>38</v>
      </c>
      <c r="O47" s="25"/>
    </row>
    <row r="48" spans="5:104" ht="12.75">
      <c r="E48" s="2"/>
      <c r="O48" s="25">
        <v>2</v>
      </c>
      <c r="AA48" s="2">
        <v>1</v>
      </c>
      <c r="AB48" s="2">
        <v>1</v>
      </c>
      <c r="AC48" s="2">
        <v>1</v>
      </c>
      <c r="AZ48" s="2">
        <v>1</v>
      </c>
      <c r="BA48" s="2" t="e">
        <f>IF(AZ48=1,#REF!,0)</f>
        <v>#REF!</v>
      </c>
      <c r="BB48" s="2">
        <f>IF(AZ48=2,#REF!,0)</f>
        <v>0</v>
      </c>
      <c r="BC48" s="2">
        <f>IF(AZ48=3,#REF!,0)</f>
        <v>0</v>
      </c>
      <c r="BD48" s="2">
        <f>IF(AZ48=4,#REF!,0)</f>
        <v>0</v>
      </c>
      <c r="BE48" s="2">
        <f>IF(AZ48=5,#REF!,0)</f>
        <v>0</v>
      </c>
      <c r="CA48" s="25">
        <v>1</v>
      </c>
      <c r="CB48" s="25">
        <v>1</v>
      </c>
      <c r="CZ48" s="2">
        <v>0</v>
      </c>
    </row>
    <row r="49" spans="5:104" ht="12.75">
      <c r="E49" s="2"/>
      <c r="O49" s="25">
        <v>2</v>
      </c>
      <c r="AA49" s="2">
        <v>1</v>
      </c>
      <c r="AB49" s="2">
        <v>1</v>
      </c>
      <c r="AC49" s="2">
        <v>1</v>
      </c>
      <c r="AZ49" s="2">
        <v>1</v>
      </c>
      <c r="BA49" s="2" t="e">
        <f>IF(AZ49=1,#REF!,0)</f>
        <v>#REF!</v>
      </c>
      <c r="BB49" s="2">
        <f>IF(AZ49=2,#REF!,0)</f>
        <v>0</v>
      </c>
      <c r="BC49" s="2">
        <f>IF(AZ49=3,#REF!,0)</f>
        <v>0</v>
      </c>
      <c r="BD49" s="2">
        <f>IF(AZ49=4,#REF!,0)</f>
        <v>0</v>
      </c>
      <c r="BE49" s="2">
        <f>IF(AZ49=5,#REF!,0)</f>
        <v>0</v>
      </c>
      <c r="CA49" s="25">
        <v>1</v>
      </c>
      <c r="CB49" s="25">
        <v>1</v>
      </c>
      <c r="CZ49" s="2">
        <v>0</v>
      </c>
    </row>
    <row r="50" spans="5:104" ht="12.75">
      <c r="E50" s="2"/>
      <c r="O50" s="25">
        <v>2</v>
      </c>
      <c r="AA50" s="2">
        <v>12</v>
      </c>
      <c r="AB50" s="2">
        <v>0</v>
      </c>
      <c r="AC50" s="2">
        <v>2</v>
      </c>
      <c r="AZ50" s="2">
        <v>1</v>
      </c>
      <c r="BA50" s="2" t="e">
        <f>IF(AZ50=1,#REF!,0)</f>
        <v>#REF!</v>
      </c>
      <c r="BB50" s="2">
        <f>IF(AZ50=2,#REF!,0)</f>
        <v>0</v>
      </c>
      <c r="BC50" s="2">
        <f>IF(AZ50=3,#REF!,0)</f>
        <v>0</v>
      </c>
      <c r="BD50" s="2">
        <f>IF(AZ50=4,#REF!,0)</f>
        <v>0</v>
      </c>
      <c r="BE50" s="2">
        <f>IF(AZ50=5,#REF!,0)</f>
        <v>0</v>
      </c>
      <c r="CA50" s="25">
        <v>12</v>
      </c>
      <c r="CB50" s="25">
        <v>0</v>
      </c>
      <c r="CZ50" s="2">
        <v>0</v>
      </c>
    </row>
    <row r="51" spans="1:104" ht="12.75">
      <c r="A51" s="41"/>
      <c r="B51" s="41"/>
      <c r="C51" s="41"/>
      <c r="D51" s="41"/>
      <c r="E51" s="41"/>
      <c r="F51" s="41"/>
      <c r="G51" s="41"/>
      <c r="O51" s="25">
        <v>2</v>
      </c>
      <c r="AA51" s="2">
        <v>12</v>
      </c>
      <c r="AB51" s="2">
        <v>0</v>
      </c>
      <c r="AC51" s="2">
        <v>64</v>
      </c>
      <c r="AZ51" s="2">
        <v>1</v>
      </c>
      <c r="BA51" s="2" t="e">
        <f>IF(AZ51=1,#REF!,0)</f>
        <v>#REF!</v>
      </c>
      <c r="BB51" s="2">
        <f>IF(AZ51=2,#REF!,0)</f>
        <v>0</v>
      </c>
      <c r="BC51" s="2">
        <f>IF(AZ51=3,#REF!,0)</f>
        <v>0</v>
      </c>
      <c r="BD51" s="2">
        <f>IF(AZ51=4,#REF!,0)</f>
        <v>0</v>
      </c>
      <c r="BE51" s="2">
        <f>IF(AZ51=5,#REF!,0)</f>
        <v>0</v>
      </c>
      <c r="CA51" s="25">
        <v>12</v>
      </c>
      <c r="CB51" s="25">
        <v>0</v>
      </c>
      <c r="CZ51" s="2">
        <v>0</v>
      </c>
    </row>
    <row r="52" spans="1:104" ht="12.75">
      <c r="A52" s="41"/>
      <c r="B52" s="41"/>
      <c r="C52" s="41"/>
      <c r="D52" s="41"/>
      <c r="E52" s="41"/>
      <c r="F52" s="41"/>
      <c r="G52" s="41"/>
      <c r="O52" s="25">
        <v>2</v>
      </c>
      <c r="AA52" s="2">
        <v>12</v>
      </c>
      <c r="AB52" s="2">
        <v>0</v>
      </c>
      <c r="AC52" s="2">
        <v>1</v>
      </c>
      <c r="AZ52" s="2">
        <v>1</v>
      </c>
      <c r="BA52" s="2" t="e">
        <f>IF(AZ52=1,#REF!,0)</f>
        <v>#REF!</v>
      </c>
      <c r="BB52" s="2">
        <f>IF(AZ52=2,#REF!,0)</f>
        <v>0</v>
      </c>
      <c r="BC52" s="2">
        <f>IF(AZ52=3,#REF!,0)</f>
        <v>0</v>
      </c>
      <c r="BD52" s="2">
        <f>IF(AZ52=4,#REF!,0)</f>
        <v>0</v>
      </c>
      <c r="BE52" s="2">
        <f>IF(AZ52=5,#REF!,0)</f>
        <v>0</v>
      </c>
      <c r="CA52" s="25">
        <v>12</v>
      </c>
      <c r="CB52" s="25">
        <v>0</v>
      </c>
      <c r="CZ52" s="2">
        <v>0</v>
      </c>
    </row>
    <row r="53" spans="1:104" ht="12.75">
      <c r="A53" s="41"/>
      <c r="B53" s="41"/>
      <c r="C53" s="41"/>
      <c r="D53" s="41"/>
      <c r="E53" s="41"/>
      <c r="F53" s="41"/>
      <c r="G53" s="41"/>
      <c r="O53" s="25">
        <v>2</v>
      </c>
      <c r="AA53" s="2">
        <v>3</v>
      </c>
      <c r="AB53" s="2">
        <v>1</v>
      </c>
      <c r="AC53" s="2">
        <v>572400</v>
      </c>
      <c r="AZ53" s="2">
        <v>1</v>
      </c>
      <c r="BA53" s="2" t="e">
        <f>IF(AZ53=1,#REF!,0)</f>
        <v>#REF!</v>
      </c>
      <c r="BB53" s="2">
        <f>IF(AZ53=2,#REF!,0)</f>
        <v>0</v>
      </c>
      <c r="BC53" s="2">
        <f>IF(AZ53=3,#REF!,0)</f>
        <v>0</v>
      </c>
      <c r="BD53" s="2">
        <f>IF(AZ53=4,#REF!,0)</f>
        <v>0</v>
      </c>
      <c r="BE53" s="2">
        <f>IF(AZ53=5,#REF!,0)</f>
        <v>0</v>
      </c>
      <c r="CA53" s="25">
        <v>3</v>
      </c>
      <c r="CB53" s="25">
        <v>1</v>
      </c>
      <c r="CZ53" s="2">
        <v>0.001</v>
      </c>
    </row>
    <row r="54" spans="1:57" ht="12.75">
      <c r="A54" s="41"/>
      <c r="B54" s="41"/>
      <c r="C54" s="41"/>
      <c r="D54" s="41"/>
      <c r="E54" s="41"/>
      <c r="F54" s="41"/>
      <c r="G54" s="41"/>
      <c r="O54" s="25">
        <v>4</v>
      </c>
      <c r="BA54" s="40" t="e">
        <f>SUM(BA7:BA53)</f>
        <v>#REF!</v>
      </c>
      <c r="BB54" s="40">
        <f>SUM(BB7:BB53)</f>
        <v>0</v>
      </c>
      <c r="BC54" s="40">
        <f>SUM(BC7:BC53)</f>
        <v>0</v>
      </c>
      <c r="BD54" s="40">
        <f>SUM(BD7:BD53)</f>
        <v>0</v>
      </c>
      <c r="BE54" s="40">
        <f>SUM(BE7:BE53)</f>
        <v>0</v>
      </c>
    </row>
    <row r="55" spans="5:15" ht="12.75">
      <c r="E55" s="2"/>
      <c r="H55" s="24"/>
      <c r="I55" s="24"/>
      <c r="O55" s="25">
        <v>1</v>
      </c>
    </row>
    <row r="56" spans="5:104" ht="12.75">
      <c r="E56" s="2"/>
      <c r="O56" s="25">
        <v>2</v>
      </c>
      <c r="AA56" s="2">
        <v>1</v>
      </c>
      <c r="AB56" s="2">
        <v>1</v>
      </c>
      <c r="AC56" s="2">
        <v>1</v>
      </c>
      <c r="AZ56" s="2">
        <v>1</v>
      </c>
      <c r="BA56" s="2" t="e">
        <f>IF(AZ56=1,#REF!,0)</f>
        <v>#REF!</v>
      </c>
      <c r="BB56" s="2">
        <f>IF(AZ56=2,#REF!,0)</f>
        <v>0</v>
      </c>
      <c r="BC56" s="2">
        <f>IF(AZ56=3,#REF!,0)</f>
        <v>0</v>
      </c>
      <c r="BD56" s="2">
        <f>IF(AZ56=4,#REF!,0)</f>
        <v>0</v>
      </c>
      <c r="BE56" s="2">
        <f>IF(AZ56=5,#REF!,0)</f>
        <v>0</v>
      </c>
      <c r="CA56" s="25">
        <v>1</v>
      </c>
      <c r="CB56" s="25">
        <v>1</v>
      </c>
      <c r="CZ56" s="2">
        <v>0</v>
      </c>
    </row>
    <row r="57" spans="5:15" ht="12.75">
      <c r="E57" s="2"/>
      <c r="M57" s="32" t="s">
        <v>39</v>
      </c>
      <c r="O57" s="25"/>
    </row>
    <row r="58" spans="5:15" ht="12.75">
      <c r="E58" s="2"/>
      <c r="M58" s="32" t="s">
        <v>40</v>
      </c>
      <c r="O58" s="25"/>
    </row>
    <row r="59" spans="5:15" ht="12.75">
      <c r="E59" s="2"/>
      <c r="M59" s="32" t="s">
        <v>41</v>
      </c>
      <c r="O59" s="25"/>
    </row>
    <row r="60" spans="5:15" ht="12.75">
      <c r="E60" s="2"/>
      <c r="M60" s="32" t="s">
        <v>42</v>
      </c>
      <c r="O60" s="25"/>
    </row>
    <row r="61" spans="5:15" ht="12.75">
      <c r="E61" s="2"/>
      <c r="M61" s="32" t="s">
        <v>43</v>
      </c>
      <c r="O61" s="25"/>
    </row>
    <row r="62" spans="5:15" ht="12.75">
      <c r="E62" s="2"/>
      <c r="M62" s="32" t="s">
        <v>44</v>
      </c>
      <c r="O62" s="25"/>
    </row>
    <row r="63" spans="5:15" ht="12.75">
      <c r="E63" s="2"/>
      <c r="M63" s="32" t="s">
        <v>45</v>
      </c>
      <c r="O63" s="25"/>
    </row>
    <row r="64" spans="5:104" ht="12.75">
      <c r="E64" s="2"/>
      <c r="O64" s="25">
        <v>2</v>
      </c>
      <c r="AA64" s="2">
        <v>1</v>
      </c>
      <c r="AB64" s="2">
        <v>0</v>
      </c>
      <c r="AC64" s="2">
        <v>0</v>
      </c>
      <c r="AZ64" s="2">
        <v>1</v>
      </c>
      <c r="BA64" s="2" t="e">
        <f>IF(AZ64=1,#REF!,0)</f>
        <v>#REF!</v>
      </c>
      <c r="BB64" s="2">
        <f>IF(AZ64=2,#REF!,0)</f>
        <v>0</v>
      </c>
      <c r="BC64" s="2">
        <f>IF(AZ64=3,#REF!,0)</f>
        <v>0</v>
      </c>
      <c r="BD64" s="2">
        <f>IF(AZ64=4,#REF!,0)</f>
        <v>0</v>
      </c>
      <c r="BE64" s="2">
        <f>IF(AZ64=5,#REF!,0)</f>
        <v>0</v>
      </c>
      <c r="CA64" s="25">
        <v>1</v>
      </c>
      <c r="CB64" s="25">
        <v>0</v>
      </c>
      <c r="CZ64" s="2">
        <v>0.0005</v>
      </c>
    </row>
    <row r="65" spans="5:15" ht="12.75">
      <c r="E65" s="2"/>
      <c r="M65" s="32" t="s">
        <v>39</v>
      </c>
      <c r="O65" s="25"/>
    </row>
    <row r="66" spans="5:15" ht="12.75">
      <c r="E66" s="2"/>
      <c r="M66" s="32" t="s">
        <v>40</v>
      </c>
      <c r="O66" s="25"/>
    </row>
    <row r="67" spans="5:15" ht="12.75">
      <c r="E67" s="2"/>
      <c r="M67" s="32" t="s">
        <v>41</v>
      </c>
      <c r="O67" s="25"/>
    </row>
    <row r="68" spans="5:57" ht="12.75">
      <c r="E68" s="2"/>
      <c r="O68" s="25">
        <v>4</v>
      </c>
      <c r="BA68" s="40" t="e">
        <f>SUM(BA55:BA67)</f>
        <v>#REF!</v>
      </c>
      <c r="BB68" s="40">
        <f>SUM(BB55:BB67)</f>
        <v>0</v>
      </c>
      <c r="BC68" s="40">
        <f>SUM(BC55:BC67)</f>
        <v>0</v>
      </c>
      <c r="BD68" s="40">
        <f>SUM(BD55:BD67)</f>
        <v>0</v>
      </c>
      <c r="BE68" s="40">
        <f>SUM(BE55:BE67)</f>
        <v>0</v>
      </c>
    </row>
    <row r="69" spans="5:15" ht="12.75">
      <c r="E69" s="2"/>
      <c r="H69" s="24"/>
      <c r="I69" s="24"/>
      <c r="O69" s="25">
        <v>1</v>
      </c>
    </row>
    <row r="70" spans="5:104" ht="12.75">
      <c r="E70" s="2"/>
      <c r="O70" s="25">
        <v>2</v>
      </c>
      <c r="AA70" s="2">
        <v>1</v>
      </c>
      <c r="AB70" s="2">
        <v>1</v>
      </c>
      <c r="AC70" s="2">
        <v>1</v>
      </c>
      <c r="AZ70" s="2">
        <v>1</v>
      </c>
      <c r="BA70" s="2" t="str">
        <f>IF(AZ70=1,G11,0)</f>
        <v> </v>
      </c>
      <c r="BB70" s="2">
        <f>IF(AZ70=2,G11,0)</f>
        <v>0</v>
      </c>
      <c r="BC70" s="2">
        <f>IF(AZ70=3,G11,0)</f>
        <v>0</v>
      </c>
      <c r="BD70" s="2">
        <f>IF(AZ70=4,G11,0)</f>
        <v>0</v>
      </c>
      <c r="BE70" s="2">
        <f>IF(AZ70=5,G11,0)</f>
        <v>0</v>
      </c>
      <c r="CA70" s="25">
        <v>1</v>
      </c>
      <c r="CB70" s="25">
        <v>1</v>
      </c>
      <c r="CZ70" s="2">
        <v>0.24359</v>
      </c>
    </row>
    <row r="71" spans="5:15" ht="12.75">
      <c r="E71" s="2"/>
      <c r="M71" s="32" t="s">
        <v>48</v>
      </c>
      <c r="O71" s="25"/>
    </row>
    <row r="72" spans="5:15" ht="12.75">
      <c r="E72" s="2"/>
      <c r="M72" s="32" t="s">
        <v>49</v>
      </c>
      <c r="O72" s="25"/>
    </row>
    <row r="73" spans="5:15" ht="12.75">
      <c r="E73" s="2"/>
      <c r="M73" s="32" t="s">
        <v>41</v>
      </c>
      <c r="O73" s="25"/>
    </row>
    <row r="74" spans="5:104" ht="12.75">
      <c r="E74" s="2"/>
      <c r="O74" s="25">
        <v>2</v>
      </c>
      <c r="AA74" s="2">
        <v>1</v>
      </c>
      <c r="AB74" s="2">
        <v>1</v>
      </c>
      <c r="AC74" s="2">
        <v>1</v>
      </c>
      <c r="AZ74" s="2">
        <v>1</v>
      </c>
      <c r="BA74" s="2" t="str">
        <f>IF(AZ74=1,G12,0)</f>
        <v> </v>
      </c>
      <c r="BB74" s="2">
        <f>IF(AZ74=2,G12,0)</f>
        <v>0</v>
      </c>
      <c r="BC74" s="2">
        <f>IF(AZ74=3,G12,0)</f>
        <v>0</v>
      </c>
      <c r="BD74" s="2">
        <f>IF(AZ74=4,G12,0)</f>
        <v>0</v>
      </c>
      <c r="BE74" s="2">
        <f>IF(AZ74=5,G12,0)</f>
        <v>0</v>
      </c>
      <c r="CA74" s="25">
        <v>1</v>
      </c>
      <c r="CB74" s="25">
        <v>1</v>
      </c>
      <c r="CZ74" s="2">
        <v>0.46166</v>
      </c>
    </row>
    <row r="75" spans="5:15" ht="12.75">
      <c r="E75" s="2"/>
      <c r="M75" s="32" t="s">
        <v>50</v>
      </c>
      <c r="O75" s="25"/>
    </row>
    <row r="76" spans="5:15" ht="12.75">
      <c r="E76" s="2"/>
      <c r="M76" s="32" t="s">
        <v>43</v>
      </c>
      <c r="O76" s="25"/>
    </row>
    <row r="77" spans="5:15" ht="12.75">
      <c r="E77" s="2"/>
      <c r="M77" s="32" t="s">
        <v>44</v>
      </c>
      <c r="O77" s="25"/>
    </row>
    <row r="78" spans="5:15" ht="12.75">
      <c r="E78" s="2"/>
      <c r="M78" s="32" t="s">
        <v>51</v>
      </c>
      <c r="O78" s="25"/>
    </row>
    <row r="79" spans="5:104" ht="12.75">
      <c r="E79" s="2"/>
      <c r="O79" s="25">
        <v>2</v>
      </c>
      <c r="AA79" s="2">
        <v>1</v>
      </c>
      <c r="AB79" s="2">
        <v>0</v>
      </c>
      <c r="AC79" s="2">
        <v>0</v>
      </c>
      <c r="AZ79" s="2">
        <v>1</v>
      </c>
      <c r="BA79" s="2" t="e">
        <f>IF(AZ79=1,#REF!,0)</f>
        <v>#REF!</v>
      </c>
      <c r="BB79" s="2">
        <f>IF(AZ79=2,#REF!,0)</f>
        <v>0</v>
      </c>
      <c r="BC79" s="2">
        <f>IF(AZ79=3,#REF!,0)</f>
        <v>0</v>
      </c>
      <c r="BD79" s="2">
        <f>IF(AZ79=4,#REF!,0)</f>
        <v>0</v>
      </c>
      <c r="BE79" s="2">
        <f>IF(AZ79=5,#REF!,0)</f>
        <v>0</v>
      </c>
      <c r="CA79" s="25">
        <v>1</v>
      </c>
      <c r="CB79" s="25">
        <v>0</v>
      </c>
      <c r="CZ79" s="2">
        <v>0.12966</v>
      </c>
    </row>
    <row r="80" spans="5:15" ht="12.75">
      <c r="E80" s="2"/>
      <c r="M80" s="32" t="s">
        <v>52</v>
      </c>
      <c r="O80" s="25"/>
    </row>
    <row r="81" spans="5:104" ht="12.75">
      <c r="E81" s="2"/>
      <c r="O81" s="25">
        <v>2</v>
      </c>
      <c r="AA81" s="2">
        <v>1</v>
      </c>
      <c r="AB81" s="2">
        <v>1</v>
      </c>
      <c r="AC81" s="2">
        <v>1</v>
      </c>
      <c r="AZ81" s="2">
        <v>1</v>
      </c>
      <c r="BA81" s="2" t="e">
        <f>IF(AZ81=1,#REF!,0)</f>
        <v>#REF!</v>
      </c>
      <c r="BB81" s="2">
        <f>IF(AZ81=2,#REF!,0)</f>
        <v>0</v>
      </c>
      <c r="BC81" s="2">
        <f>IF(AZ81=3,#REF!,0)</f>
        <v>0</v>
      </c>
      <c r="BD81" s="2">
        <f>IF(AZ81=4,#REF!,0)</f>
        <v>0</v>
      </c>
      <c r="BE81" s="2">
        <f>IF(AZ81=5,#REF!,0)</f>
        <v>0</v>
      </c>
      <c r="CA81" s="25">
        <v>1</v>
      </c>
      <c r="CB81" s="25">
        <v>1</v>
      </c>
      <c r="CZ81" s="2">
        <v>0.0739</v>
      </c>
    </row>
    <row r="82" spans="5:15" ht="12.75">
      <c r="E82" s="2"/>
      <c r="M82" s="32" t="s">
        <v>50</v>
      </c>
      <c r="O82" s="25"/>
    </row>
    <row r="83" spans="5:15" ht="12.75">
      <c r="E83" s="2"/>
      <c r="M83" s="32" t="s">
        <v>43</v>
      </c>
      <c r="O83" s="25"/>
    </row>
    <row r="84" spans="5:15" ht="12.75">
      <c r="E84" s="2"/>
      <c r="M84" s="32" t="s">
        <v>44</v>
      </c>
      <c r="O84" s="25"/>
    </row>
    <row r="85" spans="5:15" ht="12.75">
      <c r="E85" s="2"/>
      <c r="M85" s="32" t="s">
        <v>51</v>
      </c>
      <c r="O85" s="25"/>
    </row>
    <row r="86" spans="1:104" ht="12.75">
      <c r="A86" s="42"/>
      <c r="B86" s="42"/>
      <c r="O86" s="25">
        <v>2</v>
      </c>
      <c r="AA86" s="2">
        <v>1</v>
      </c>
      <c r="AB86" s="2">
        <v>1</v>
      </c>
      <c r="AC86" s="2">
        <v>1</v>
      </c>
      <c r="AZ86" s="2">
        <v>1</v>
      </c>
      <c r="BA86" s="2" t="e">
        <f>IF(AZ86=1,#REF!,0)</f>
        <v>#REF!</v>
      </c>
      <c r="BB86" s="2">
        <f>IF(AZ86=2,#REF!,0)</f>
        <v>0</v>
      </c>
      <c r="BC86" s="2">
        <f>IF(AZ86=3,#REF!,0)</f>
        <v>0</v>
      </c>
      <c r="BD86" s="2">
        <f>IF(AZ86=4,#REF!,0)</f>
        <v>0</v>
      </c>
      <c r="BE86" s="2">
        <f>IF(AZ86=5,#REF!,0)</f>
        <v>0</v>
      </c>
      <c r="CA86" s="25">
        <v>1</v>
      </c>
      <c r="CB86" s="25">
        <v>1</v>
      </c>
      <c r="CZ86" s="2">
        <v>0.0739</v>
      </c>
    </row>
    <row r="87" spans="1:15" ht="12.75">
      <c r="A87" s="41"/>
      <c r="B87" s="41"/>
      <c r="C87" s="44"/>
      <c r="D87" s="44"/>
      <c r="E87" s="45"/>
      <c r="F87" s="44"/>
      <c r="G87" s="46"/>
      <c r="M87" s="32" t="s">
        <v>48</v>
      </c>
      <c r="O87" s="25"/>
    </row>
    <row r="88" spans="1:15" ht="12.75">
      <c r="A88" s="47"/>
      <c r="B88" s="47"/>
      <c r="C88" s="41"/>
      <c r="D88" s="41"/>
      <c r="E88" s="48"/>
      <c r="F88" s="41"/>
      <c r="G88" s="41"/>
      <c r="M88" s="32" t="s">
        <v>49</v>
      </c>
      <c r="O88" s="25"/>
    </row>
    <row r="89" spans="1:15" ht="12.75">
      <c r="A89" s="41"/>
      <c r="B89" s="41"/>
      <c r="C89" s="41"/>
      <c r="D89" s="41"/>
      <c r="E89" s="48"/>
      <c r="F89" s="41"/>
      <c r="G89" s="41"/>
      <c r="M89" s="32" t="s">
        <v>41</v>
      </c>
      <c r="O89" s="25"/>
    </row>
    <row r="90" spans="1:104" ht="12.75">
      <c r="A90" s="41"/>
      <c r="B90" s="41"/>
      <c r="C90" s="41"/>
      <c r="D90" s="41"/>
      <c r="E90" s="48"/>
      <c r="F90" s="41"/>
      <c r="G90" s="41"/>
      <c r="O90" s="25">
        <v>2</v>
      </c>
      <c r="AA90" s="2">
        <v>1</v>
      </c>
      <c r="AB90" s="2">
        <v>1</v>
      </c>
      <c r="AC90" s="2">
        <v>1</v>
      </c>
      <c r="AZ90" s="2">
        <v>1</v>
      </c>
      <c r="BA90" s="2" t="e">
        <f>IF(AZ90=1,#REF!,0)</f>
        <v>#REF!</v>
      </c>
      <c r="BB90" s="2">
        <f>IF(AZ90=2,#REF!,0)</f>
        <v>0</v>
      </c>
      <c r="BC90" s="2">
        <f>IF(AZ90=3,#REF!,0)</f>
        <v>0</v>
      </c>
      <c r="BD90" s="2">
        <f>IF(AZ90=4,#REF!,0)</f>
        <v>0</v>
      </c>
      <c r="BE90" s="2">
        <f>IF(AZ90=5,#REF!,0)</f>
        <v>0</v>
      </c>
      <c r="CA90" s="25">
        <v>1</v>
      </c>
      <c r="CB90" s="25">
        <v>1</v>
      </c>
      <c r="CZ90" s="2">
        <v>0</v>
      </c>
    </row>
    <row r="91" spans="1:15" ht="12.75">
      <c r="A91" s="41"/>
      <c r="B91" s="41"/>
      <c r="C91" s="41"/>
      <c r="D91" s="41"/>
      <c r="E91" s="48"/>
      <c r="F91" s="41"/>
      <c r="G91" s="41"/>
      <c r="M91" s="32" t="s">
        <v>48</v>
      </c>
      <c r="O91" s="25"/>
    </row>
    <row r="92" spans="1:15" ht="12.75">
      <c r="A92" s="41"/>
      <c r="B92" s="41"/>
      <c r="C92" s="41"/>
      <c r="D92" s="41"/>
      <c r="E92" s="48"/>
      <c r="F92" s="41"/>
      <c r="G92" s="41"/>
      <c r="M92" s="32" t="s">
        <v>49</v>
      </c>
      <c r="O92" s="25"/>
    </row>
    <row r="93" spans="1:15" ht="12.75">
      <c r="A93" s="41"/>
      <c r="B93" s="41"/>
      <c r="C93" s="41"/>
      <c r="D93" s="41"/>
      <c r="E93" s="48"/>
      <c r="F93" s="41"/>
      <c r="G93" s="41"/>
      <c r="M93" s="32" t="s">
        <v>41</v>
      </c>
      <c r="O93" s="25"/>
    </row>
    <row r="94" spans="1:104" ht="12.75">
      <c r="A94" s="41"/>
      <c r="B94" s="41"/>
      <c r="C94" s="41"/>
      <c r="D94" s="41"/>
      <c r="E94" s="48"/>
      <c r="F94" s="41"/>
      <c r="G94" s="41"/>
      <c r="O94" s="25">
        <v>2</v>
      </c>
      <c r="AA94" s="2">
        <v>3</v>
      </c>
      <c r="AB94" s="2">
        <v>1</v>
      </c>
      <c r="AC94" s="2">
        <v>59245110</v>
      </c>
      <c r="AZ94" s="2">
        <v>1</v>
      </c>
      <c r="BA94" s="2" t="e">
        <f>IF(AZ94=1,#REF!,0)</f>
        <v>#REF!</v>
      </c>
      <c r="BB94" s="2">
        <f>IF(AZ94=2,#REF!,0)</f>
        <v>0</v>
      </c>
      <c r="BC94" s="2">
        <f>IF(AZ94=3,#REF!,0)</f>
        <v>0</v>
      </c>
      <c r="BD94" s="2">
        <f>IF(AZ94=4,#REF!,0)</f>
        <v>0</v>
      </c>
      <c r="BE94" s="2">
        <f>IF(AZ94=5,#REF!,0)</f>
        <v>0</v>
      </c>
      <c r="CA94" s="25">
        <v>3</v>
      </c>
      <c r="CB94" s="25">
        <v>1</v>
      </c>
      <c r="CZ94" s="2">
        <v>0.129</v>
      </c>
    </row>
    <row r="95" spans="1:15" ht="12.75">
      <c r="A95" s="41"/>
      <c r="B95" s="41"/>
      <c r="C95" s="41"/>
      <c r="D95" s="41"/>
      <c r="E95" s="48"/>
      <c r="F95" s="41"/>
      <c r="G95" s="41"/>
      <c r="M95" s="32" t="s">
        <v>53</v>
      </c>
      <c r="O95" s="25"/>
    </row>
    <row r="96" spans="1:15" ht="12.75">
      <c r="A96" s="41"/>
      <c r="B96" s="41"/>
      <c r="C96" s="41"/>
      <c r="D96" s="41"/>
      <c r="E96" s="48"/>
      <c r="F96" s="41"/>
      <c r="G96" s="41"/>
      <c r="M96" s="32" t="s">
        <v>54</v>
      </c>
      <c r="O96" s="25"/>
    </row>
    <row r="97" spans="1:15" ht="12.75">
      <c r="A97" s="41"/>
      <c r="B97" s="41"/>
      <c r="C97" s="41"/>
      <c r="D97" s="41"/>
      <c r="E97" s="48"/>
      <c r="F97" s="41"/>
      <c r="G97" s="41"/>
      <c r="M97" s="32" t="s">
        <v>55</v>
      </c>
      <c r="O97" s="25"/>
    </row>
    <row r="98" spans="1:15" ht="12.75">
      <c r="A98" s="41"/>
      <c r="B98" s="41"/>
      <c r="C98" s="41"/>
      <c r="D98" s="41"/>
      <c r="E98" s="48"/>
      <c r="F98" s="41"/>
      <c r="G98" s="41"/>
      <c r="M98" s="32" t="s">
        <v>56</v>
      </c>
      <c r="O98" s="25"/>
    </row>
    <row r="99" spans="1:104" ht="12.75">
      <c r="A99" s="41"/>
      <c r="B99" s="41"/>
      <c r="C99" s="41"/>
      <c r="D99" s="41"/>
      <c r="E99" s="48"/>
      <c r="F99" s="41"/>
      <c r="G99" s="41"/>
      <c r="O99" s="25">
        <v>2</v>
      </c>
      <c r="AA99" s="2">
        <v>3</v>
      </c>
      <c r="AB99" s="2">
        <v>1</v>
      </c>
      <c r="AC99" s="2">
        <v>592451187</v>
      </c>
      <c r="AZ99" s="2">
        <v>1</v>
      </c>
      <c r="BA99" s="2" t="e">
        <f>IF(AZ99=1,#REF!,0)</f>
        <v>#REF!</v>
      </c>
      <c r="BB99" s="2">
        <f>IF(AZ99=2,#REF!,0)</f>
        <v>0</v>
      </c>
      <c r="BC99" s="2">
        <f>IF(AZ99=3,#REF!,0)</f>
        <v>0</v>
      </c>
      <c r="BD99" s="2">
        <f>IF(AZ99=4,#REF!,0)</f>
        <v>0</v>
      </c>
      <c r="BE99" s="2">
        <f>IF(AZ99=5,#REF!,0)</f>
        <v>0</v>
      </c>
      <c r="CA99" s="25">
        <v>3</v>
      </c>
      <c r="CB99" s="25">
        <v>1</v>
      </c>
      <c r="CZ99" s="2">
        <v>0.17298</v>
      </c>
    </row>
    <row r="100" spans="1:15" ht="12.75">
      <c r="A100" s="41"/>
      <c r="B100" s="41"/>
      <c r="C100" s="41"/>
      <c r="D100" s="41"/>
      <c r="E100" s="48"/>
      <c r="F100" s="41"/>
      <c r="G100" s="41"/>
      <c r="M100" s="32" t="s">
        <v>57</v>
      </c>
      <c r="O100" s="25"/>
    </row>
    <row r="101" spans="13:15" ht="12.75">
      <c r="M101" s="32" t="s">
        <v>58</v>
      </c>
      <c r="O101" s="25"/>
    </row>
    <row r="102" spans="13:15" ht="12.75">
      <c r="M102" s="32" t="s">
        <v>59</v>
      </c>
      <c r="O102" s="25"/>
    </row>
    <row r="103" spans="15:104" ht="12.75">
      <c r="O103" s="25">
        <v>2</v>
      </c>
      <c r="AA103" s="2">
        <v>3</v>
      </c>
      <c r="AB103" s="2">
        <v>1</v>
      </c>
      <c r="AC103" s="2">
        <v>592451188</v>
      </c>
      <c r="AZ103" s="2">
        <v>1</v>
      </c>
      <c r="BA103" s="2" t="e">
        <f>IF(AZ103=1,#REF!,0)</f>
        <v>#REF!</v>
      </c>
      <c r="BB103" s="2">
        <f>IF(AZ103=2,#REF!,0)</f>
        <v>0</v>
      </c>
      <c r="BC103" s="2">
        <f>IF(AZ103=3,#REF!,0)</f>
        <v>0</v>
      </c>
      <c r="BD103" s="2">
        <f>IF(AZ103=4,#REF!,0)</f>
        <v>0</v>
      </c>
      <c r="BE103" s="2">
        <f>IF(AZ103=5,#REF!,0)</f>
        <v>0</v>
      </c>
      <c r="CA103" s="25">
        <v>3</v>
      </c>
      <c r="CB103" s="25">
        <v>1</v>
      </c>
      <c r="CZ103" s="2">
        <v>0.17298</v>
      </c>
    </row>
    <row r="104" spans="13:15" ht="12.75">
      <c r="M104" s="32" t="s">
        <v>60</v>
      </c>
      <c r="O104" s="25"/>
    </row>
    <row r="105" spans="13:15" ht="12.75">
      <c r="M105" s="32" t="s">
        <v>61</v>
      </c>
      <c r="O105" s="25"/>
    </row>
    <row r="106" spans="13:15" ht="12.75">
      <c r="M106" s="32" t="s">
        <v>62</v>
      </c>
      <c r="O106" s="25"/>
    </row>
    <row r="107" spans="15:57" ht="12.75">
      <c r="O107" s="25">
        <v>4</v>
      </c>
      <c r="BA107" s="40" t="e">
        <f>SUM(BA69:BA106)</f>
        <v>#REF!</v>
      </c>
      <c r="BB107" s="40">
        <f>SUM(BB69:BB106)</f>
        <v>0</v>
      </c>
      <c r="BC107" s="40">
        <f>SUM(BC69:BC106)</f>
        <v>0</v>
      </c>
      <c r="BD107" s="40">
        <f>SUM(BD69:BD106)</f>
        <v>0</v>
      </c>
      <c r="BE107" s="40">
        <f>SUM(BE69:BE106)</f>
        <v>0</v>
      </c>
    </row>
    <row r="108" spans="8:15" ht="12.75">
      <c r="H108" s="24"/>
      <c r="I108" s="24"/>
      <c r="O108" s="25">
        <v>1</v>
      </c>
    </row>
    <row r="109" spans="15:104" ht="12.75">
      <c r="O109" s="25">
        <v>2</v>
      </c>
      <c r="AA109" s="2">
        <v>1</v>
      </c>
      <c r="AB109" s="2">
        <v>0</v>
      </c>
      <c r="AC109" s="2">
        <v>0</v>
      </c>
      <c r="AZ109" s="2">
        <v>1</v>
      </c>
      <c r="BA109" s="2">
        <f>IF(AZ109=1,G15,0)</f>
        <v>0</v>
      </c>
      <c r="BB109" s="2">
        <f>IF(AZ109=2,G15,0)</f>
        <v>0</v>
      </c>
      <c r="BC109" s="2">
        <f>IF(AZ109=3,G15,0)</f>
        <v>0</v>
      </c>
      <c r="BD109" s="2">
        <f>IF(AZ109=4,G15,0)</f>
        <v>0</v>
      </c>
      <c r="BE109" s="2">
        <f>IF(AZ109=5,G15,0)</f>
        <v>0</v>
      </c>
      <c r="CA109" s="25">
        <v>1</v>
      </c>
      <c r="CB109" s="25">
        <v>0</v>
      </c>
      <c r="CZ109" s="2">
        <v>0.2459</v>
      </c>
    </row>
    <row r="110" spans="15:104" ht="12.75">
      <c r="O110" s="25">
        <v>2</v>
      </c>
      <c r="AA110" s="2">
        <v>1</v>
      </c>
      <c r="AB110" s="2">
        <v>1</v>
      </c>
      <c r="AC110" s="2">
        <v>1</v>
      </c>
      <c r="AZ110" s="2">
        <v>1</v>
      </c>
      <c r="BA110" s="2" t="e">
        <f>IF(AZ110=1,#REF!,0)</f>
        <v>#REF!</v>
      </c>
      <c r="BB110" s="2">
        <f>IF(AZ110=2,#REF!,0)</f>
        <v>0</v>
      </c>
      <c r="BC110" s="2">
        <f>IF(AZ110=3,#REF!,0)</f>
        <v>0</v>
      </c>
      <c r="BD110" s="2">
        <f>IF(AZ110=4,#REF!,0)</f>
        <v>0</v>
      </c>
      <c r="BE110" s="2">
        <f>IF(AZ110=5,#REF!,0)</f>
        <v>0</v>
      </c>
      <c r="CA110" s="25">
        <v>1</v>
      </c>
      <c r="CB110" s="25">
        <v>1</v>
      </c>
      <c r="CZ110" s="2">
        <v>0.13612</v>
      </c>
    </row>
    <row r="111" spans="13:15" ht="12.75">
      <c r="M111" s="32" t="s">
        <v>64</v>
      </c>
      <c r="O111" s="25"/>
    </row>
    <row r="112" spans="13:15" ht="12.75">
      <c r="M112" s="32" t="s">
        <v>65</v>
      </c>
      <c r="O112" s="25"/>
    </row>
    <row r="113" spans="15:104" ht="12.75">
      <c r="O113" s="25">
        <v>2</v>
      </c>
      <c r="AA113" s="2">
        <v>1</v>
      </c>
      <c r="AB113" s="2">
        <v>1</v>
      </c>
      <c r="AC113" s="2">
        <v>1</v>
      </c>
      <c r="AZ113" s="2">
        <v>1</v>
      </c>
      <c r="BA113" s="2" t="e">
        <f>IF(AZ113=1,#REF!,0)</f>
        <v>#REF!</v>
      </c>
      <c r="BB113" s="2">
        <f>IF(AZ113=2,#REF!,0)</f>
        <v>0</v>
      </c>
      <c r="BC113" s="2">
        <f>IF(AZ113=3,#REF!,0)</f>
        <v>0</v>
      </c>
      <c r="BD113" s="2">
        <f>IF(AZ113=4,#REF!,0)</f>
        <v>0</v>
      </c>
      <c r="BE113" s="2">
        <f>IF(AZ113=5,#REF!,0)</f>
        <v>0</v>
      </c>
      <c r="CA113" s="25">
        <v>1</v>
      </c>
      <c r="CB113" s="25">
        <v>1</v>
      </c>
      <c r="CZ113" s="2">
        <v>2.37855</v>
      </c>
    </row>
    <row r="114" spans="13:15" ht="12.75">
      <c r="M114" s="32" t="s">
        <v>66</v>
      </c>
      <c r="O114" s="25"/>
    </row>
    <row r="115" spans="15:104" ht="12.75">
      <c r="O115" s="25">
        <v>2</v>
      </c>
      <c r="AA115" s="2">
        <v>1</v>
      </c>
      <c r="AB115" s="2">
        <v>1</v>
      </c>
      <c r="AC115" s="2">
        <v>1</v>
      </c>
      <c r="AZ115" s="2">
        <v>1</v>
      </c>
      <c r="BA115" s="2">
        <f>IF(AZ115=1,G16,0)</f>
        <v>0</v>
      </c>
      <c r="BB115" s="2">
        <f>IF(AZ115=2,G16,0)</f>
        <v>0</v>
      </c>
      <c r="BC115" s="2">
        <f>IF(AZ115=3,G16,0)</f>
        <v>0</v>
      </c>
      <c r="BD115" s="2">
        <f>IF(AZ115=4,G16,0)</f>
        <v>0</v>
      </c>
      <c r="BE115" s="2">
        <f>IF(AZ115=5,G16,0)</f>
        <v>0</v>
      </c>
      <c r="CA115" s="25">
        <v>1</v>
      </c>
      <c r="CB115" s="25">
        <v>1</v>
      </c>
      <c r="CZ115" s="2">
        <v>0</v>
      </c>
    </row>
    <row r="116" spans="13:15" ht="12.75">
      <c r="M116" s="32" t="s">
        <v>67</v>
      </c>
      <c r="O116" s="25"/>
    </row>
    <row r="117" spans="15:104" ht="12.75">
      <c r="O117" s="25">
        <v>2</v>
      </c>
      <c r="AA117" s="2">
        <v>1</v>
      </c>
      <c r="AB117" s="2">
        <v>1</v>
      </c>
      <c r="AC117" s="2">
        <v>1</v>
      </c>
      <c r="AZ117" s="2">
        <v>1</v>
      </c>
      <c r="BA117" s="2" t="str">
        <f>IF(AZ117=1,G17,0)</f>
        <v> </v>
      </c>
      <c r="BB117" s="2">
        <f>IF(AZ117=2,G17,0)</f>
        <v>0</v>
      </c>
      <c r="BC117" s="2">
        <f>IF(AZ117=3,G17,0)</f>
        <v>0</v>
      </c>
      <c r="BD117" s="2">
        <f>IF(AZ117=4,G17,0)</f>
        <v>0</v>
      </c>
      <c r="BE117" s="2">
        <f>IF(AZ117=5,G17,0)</f>
        <v>0</v>
      </c>
      <c r="CA117" s="25">
        <v>1</v>
      </c>
      <c r="CB117" s="25">
        <v>1</v>
      </c>
      <c r="CZ117" s="2">
        <v>0</v>
      </c>
    </row>
    <row r="118" spans="13:15" ht="12.75">
      <c r="M118" s="32" t="s">
        <v>68</v>
      </c>
      <c r="O118" s="25"/>
    </row>
    <row r="119" spans="15:104" ht="12.75">
      <c r="O119" s="25">
        <v>2</v>
      </c>
      <c r="AA119" s="2">
        <v>12</v>
      </c>
      <c r="AB119" s="2">
        <v>0</v>
      </c>
      <c r="AC119" s="2">
        <v>63</v>
      </c>
      <c r="AZ119" s="2">
        <v>1</v>
      </c>
      <c r="BA119" s="2" t="e">
        <f>IF(AZ119=1,#REF!,0)</f>
        <v>#REF!</v>
      </c>
      <c r="BB119" s="2">
        <f>IF(AZ119=2,#REF!,0)</f>
        <v>0</v>
      </c>
      <c r="BC119" s="2">
        <f>IF(AZ119=3,#REF!,0)</f>
        <v>0</v>
      </c>
      <c r="BD119" s="2">
        <f>IF(AZ119=4,#REF!,0)</f>
        <v>0</v>
      </c>
      <c r="BE119" s="2">
        <f>IF(AZ119=5,#REF!,0)</f>
        <v>0</v>
      </c>
      <c r="CA119" s="25">
        <v>12</v>
      </c>
      <c r="CB119" s="25">
        <v>0</v>
      </c>
      <c r="CZ119" s="2">
        <v>0</v>
      </c>
    </row>
    <row r="120" spans="15:104" ht="12.75">
      <c r="O120" s="25">
        <v>2</v>
      </c>
      <c r="AA120" s="2">
        <v>12</v>
      </c>
      <c r="AB120" s="2">
        <v>0</v>
      </c>
      <c r="AC120" s="2">
        <v>6</v>
      </c>
      <c r="AZ120" s="2">
        <v>1</v>
      </c>
      <c r="BA120" s="2" t="e">
        <f>IF(AZ120=1,#REF!,0)</f>
        <v>#REF!</v>
      </c>
      <c r="BB120" s="2">
        <f>IF(AZ120=2,#REF!,0)</f>
        <v>0</v>
      </c>
      <c r="BC120" s="2">
        <f>IF(AZ120=3,#REF!,0)</f>
        <v>0</v>
      </c>
      <c r="BD120" s="2">
        <f>IF(AZ120=4,#REF!,0)</f>
        <v>0</v>
      </c>
      <c r="BE120" s="2">
        <f>IF(AZ120=5,#REF!,0)</f>
        <v>0</v>
      </c>
      <c r="CA120" s="25">
        <v>12</v>
      </c>
      <c r="CB120" s="25">
        <v>0</v>
      </c>
      <c r="CZ120" s="2">
        <v>0</v>
      </c>
    </row>
    <row r="121" spans="15:104" ht="12.75">
      <c r="O121" s="25">
        <v>2</v>
      </c>
      <c r="AA121" s="2">
        <v>12</v>
      </c>
      <c r="AB121" s="2">
        <v>0</v>
      </c>
      <c r="AC121" s="2">
        <v>4</v>
      </c>
      <c r="AZ121" s="2">
        <v>1</v>
      </c>
      <c r="BA121" s="2" t="e">
        <f>IF(AZ121=1,#REF!,0)</f>
        <v>#REF!</v>
      </c>
      <c r="BB121" s="2">
        <f>IF(AZ121=2,#REF!,0)</f>
        <v>0</v>
      </c>
      <c r="BC121" s="2">
        <f>IF(AZ121=3,#REF!,0)</f>
        <v>0</v>
      </c>
      <c r="BD121" s="2">
        <f>IF(AZ121=4,#REF!,0)</f>
        <v>0</v>
      </c>
      <c r="BE121" s="2">
        <f>IF(AZ121=5,#REF!,0)</f>
        <v>0</v>
      </c>
      <c r="CA121" s="25">
        <v>12</v>
      </c>
      <c r="CB121" s="25">
        <v>0</v>
      </c>
      <c r="CZ121" s="2">
        <v>0</v>
      </c>
    </row>
    <row r="122" spans="15:104" ht="12.75">
      <c r="O122" s="25">
        <v>2</v>
      </c>
      <c r="AA122" s="2">
        <v>12</v>
      </c>
      <c r="AB122" s="2">
        <v>0</v>
      </c>
      <c r="AC122" s="2">
        <v>71</v>
      </c>
      <c r="AZ122" s="2">
        <v>1</v>
      </c>
      <c r="BA122" s="2" t="e">
        <f>IF(AZ122=1,#REF!,0)</f>
        <v>#REF!</v>
      </c>
      <c r="BB122" s="2">
        <f>IF(AZ122=2,#REF!,0)</f>
        <v>0</v>
      </c>
      <c r="BC122" s="2">
        <f>IF(AZ122=3,#REF!,0)</f>
        <v>0</v>
      </c>
      <c r="BD122" s="2">
        <f>IF(AZ122=4,#REF!,0)</f>
        <v>0</v>
      </c>
      <c r="BE122" s="2">
        <f>IF(AZ122=5,#REF!,0)</f>
        <v>0</v>
      </c>
      <c r="CA122" s="25">
        <v>12</v>
      </c>
      <c r="CB122" s="25">
        <v>0</v>
      </c>
      <c r="CZ122" s="2">
        <v>0</v>
      </c>
    </row>
    <row r="123" spans="15:104" ht="12.75">
      <c r="O123" s="25">
        <v>2</v>
      </c>
      <c r="AA123" s="2">
        <v>3</v>
      </c>
      <c r="AB123" s="2">
        <v>1</v>
      </c>
      <c r="AC123" s="2">
        <v>40445050</v>
      </c>
      <c r="AZ123" s="2">
        <v>1</v>
      </c>
      <c r="BA123" s="2" t="e">
        <f>IF(AZ123=1,#REF!,0)</f>
        <v>#REF!</v>
      </c>
      <c r="BB123" s="2">
        <f>IF(AZ123=2,#REF!,0)</f>
        <v>0</v>
      </c>
      <c r="BC123" s="2">
        <f>IF(AZ123=3,#REF!,0)</f>
        <v>0</v>
      </c>
      <c r="BD123" s="2">
        <f>IF(AZ123=4,#REF!,0)</f>
        <v>0</v>
      </c>
      <c r="BE123" s="2">
        <f>IF(AZ123=5,#REF!,0)</f>
        <v>0</v>
      </c>
      <c r="CA123" s="25">
        <v>3</v>
      </c>
      <c r="CB123" s="25">
        <v>1</v>
      </c>
      <c r="CZ123" s="2">
        <v>0.0051</v>
      </c>
    </row>
    <row r="124" spans="15:104" ht="12.75">
      <c r="O124" s="25">
        <v>2</v>
      </c>
      <c r="AA124" s="2">
        <v>3</v>
      </c>
      <c r="AB124" s="2">
        <v>1</v>
      </c>
      <c r="AC124" s="2">
        <v>592173361</v>
      </c>
      <c r="AZ124" s="2">
        <v>1</v>
      </c>
      <c r="BA124" s="2" t="e">
        <f>IF(AZ124=1,#REF!,0)</f>
        <v>#REF!</v>
      </c>
      <c r="BB124" s="2">
        <f>IF(AZ124=2,#REF!,0)</f>
        <v>0</v>
      </c>
      <c r="BC124" s="2">
        <f>IF(AZ124=3,#REF!,0)</f>
        <v>0</v>
      </c>
      <c r="BD124" s="2">
        <f>IF(AZ124=4,#REF!,0)</f>
        <v>0</v>
      </c>
      <c r="BE124" s="2">
        <f>IF(AZ124=5,#REF!,0)</f>
        <v>0</v>
      </c>
      <c r="CA124" s="25">
        <v>3</v>
      </c>
      <c r="CB124" s="25">
        <v>1</v>
      </c>
      <c r="CZ124" s="2">
        <v>0.011</v>
      </c>
    </row>
    <row r="125" spans="13:15" ht="12.75">
      <c r="M125" s="32" t="s">
        <v>69</v>
      </c>
      <c r="O125" s="25"/>
    </row>
    <row r="126" spans="13:15" ht="12.75">
      <c r="M126" s="32" t="s">
        <v>70</v>
      </c>
      <c r="O126" s="25"/>
    </row>
    <row r="127" spans="13:15" ht="12.75">
      <c r="M127" s="32" t="s">
        <v>71</v>
      </c>
      <c r="O127" s="25"/>
    </row>
    <row r="128" spans="13:15" ht="12.75">
      <c r="M128" s="32">
        <v>159</v>
      </c>
      <c r="O128" s="25"/>
    </row>
    <row r="129" spans="15:104" ht="12.75">
      <c r="O129" s="25">
        <v>2</v>
      </c>
      <c r="AA129" s="2">
        <v>3</v>
      </c>
      <c r="AB129" s="2">
        <v>1</v>
      </c>
      <c r="AC129" s="2">
        <v>59217421</v>
      </c>
      <c r="AZ129" s="2">
        <v>1</v>
      </c>
      <c r="BA129" s="2" t="e">
        <f>IF(AZ129=1,#REF!,0)</f>
        <v>#REF!</v>
      </c>
      <c r="BB129" s="2">
        <f>IF(AZ129=2,#REF!,0)</f>
        <v>0</v>
      </c>
      <c r="BC129" s="2">
        <f>IF(AZ129=3,#REF!,0)</f>
        <v>0</v>
      </c>
      <c r="BD129" s="2">
        <f>IF(AZ129=4,#REF!,0)</f>
        <v>0</v>
      </c>
      <c r="BE129" s="2">
        <f>IF(AZ129=5,#REF!,0)</f>
        <v>0</v>
      </c>
      <c r="CA129" s="25">
        <v>3</v>
      </c>
      <c r="CB129" s="25">
        <v>1</v>
      </c>
      <c r="CZ129" s="2">
        <v>0.06</v>
      </c>
    </row>
    <row r="130" spans="13:15" ht="12.75">
      <c r="M130" s="32" t="s">
        <v>69</v>
      </c>
      <c r="O130" s="25"/>
    </row>
    <row r="131" spans="13:15" ht="12.75">
      <c r="M131" s="32" t="s">
        <v>72</v>
      </c>
      <c r="O131" s="25"/>
    </row>
    <row r="132" spans="13:15" ht="12.75">
      <c r="M132" s="32" t="s">
        <v>71</v>
      </c>
      <c r="O132" s="25"/>
    </row>
    <row r="133" spans="13:15" ht="12.75">
      <c r="M133" s="32">
        <v>31</v>
      </c>
      <c r="O133" s="25"/>
    </row>
    <row r="134" spans="15:104" ht="12.75">
      <c r="O134" s="25">
        <v>2</v>
      </c>
      <c r="AA134" s="2">
        <v>3</v>
      </c>
      <c r="AB134" s="2">
        <v>1</v>
      </c>
      <c r="AC134" s="2">
        <v>59217472</v>
      </c>
      <c r="AZ134" s="2">
        <v>1</v>
      </c>
      <c r="BA134" s="2" t="e">
        <f>IF(AZ134=1,#REF!,0)</f>
        <v>#REF!</v>
      </c>
      <c r="BB134" s="2">
        <f>IF(AZ134=2,#REF!,0)</f>
        <v>0</v>
      </c>
      <c r="BC134" s="2">
        <f>IF(AZ134=3,#REF!,0)</f>
        <v>0</v>
      </c>
      <c r="BD134" s="2">
        <f>IF(AZ134=4,#REF!,0)</f>
        <v>0</v>
      </c>
      <c r="BE134" s="2">
        <f>IF(AZ134=5,#REF!,0)</f>
        <v>0</v>
      </c>
      <c r="CA134" s="25">
        <v>3</v>
      </c>
      <c r="CB134" s="25">
        <v>1</v>
      </c>
      <c r="CZ134" s="2">
        <v>0.08</v>
      </c>
    </row>
    <row r="135" spans="13:15" ht="12.75">
      <c r="M135" s="32" t="s">
        <v>69</v>
      </c>
      <c r="O135" s="25"/>
    </row>
    <row r="136" spans="13:15" ht="12.75">
      <c r="M136" s="32" t="s">
        <v>73</v>
      </c>
      <c r="O136" s="25"/>
    </row>
    <row r="137" spans="13:15" ht="12.75">
      <c r="M137" s="32" t="s">
        <v>71</v>
      </c>
      <c r="O137" s="25"/>
    </row>
    <row r="138" spans="13:15" ht="12.75">
      <c r="M138" s="32">
        <v>108</v>
      </c>
      <c r="O138" s="25"/>
    </row>
    <row r="139" spans="15:104" ht="12.75">
      <c r="O139" s="25">
        <v>2</v>
      </c>
      <c r="AA139" s="2">
        <v>3</v>
      </c>
      <c r="AB139" s="2">
        <v>1</v>
      </c>
      <c r="AC139" s="2">
        <v>59217476</v>
      </c>
      <c r="AZ139" s="2">
        <v>1</v>
      </c>
      <c r="BA139" s="2" t="e">
        <f>IF(AZ139=1,#REF!,0)</f>
        <v>#REF!</v>
      </c>
      <c r="BB139" s="2">
        <f>IF(AZ139=2,#REF!,0)</f>
        <v>0</v>
      </c>
      <c r="BC139" s="2">
        <f>IF(AZ139=3,#REF!,0)</f>
        <v>0</v>
      </c>
      <c r="BD139" s="2">
        <f>IF(AZ139=4,#REF!,0)</f>
        <v>0</v>
      </c>
      <c r="BE139" s="2">
        <f>IF(AZ139=5,#REF!,0)</f>
        <v>0</v>
      </c>
      <c r="CA139" s="25">
        <v>3</v>
      </c>
      <c r="CB139" s="25">
        <v>1</v>
      </c>
      <c r="CZ139" s="2">
        <v>0.0483</v>
      </c>
    </row>
    <row r="140" spans="13:15" ht="12.75">
      <c r="M140" s="32" t="s">
        <v>69</v>
      </c>
      <c r="O140" s="25"/>
    </row>
    <row r="141" spans="13:15" ht="12.75">
      <c r="M141" s="32" t="s">
        <v>74</v>
      </c>
      <c r="O141" s="25"/>
    </row>
    <row r="142" spans="13:15" ht="12.75">
      <c r="M142" s="32" t="s">
        <v>71</v>
      </c>
      <c r="O142" s="25"/>
    </row>
    <row r="143" spans="13:15" ht="12.75">
      <c r="M143" s="32">
        <v>69</v>
      </c>
      <c r="O143" s="25"/>
    </row>
    <row r="144" spans="15:104" ht="12.75">
      <c r="O144" s="25">
        <v>2</v>
      </c>
      <c r="AA144" s="2">
        <v>3</v>
      </c>
      <c r="AB144" s="2">
        <v>1</v>
      </c>
      <c r="AC144" s="2">
        <v>59217480</v>
      </c>
      <c r="AZ144" s="2">
        <v>1</v>
      </c>
      <c r="BA144" s="2" t="e">
        <f>IF(AZ144=1,#REF!,0)</f>
        <v>#REF!</v>
      </c>
      <c r="BB144" s="2">
        <f>IF(AZ144=2,#REF!,0)</f>
        <v>0</v>
      </c>
      <c r="BC144" s="2">
        <f>IF(AZ144=3,#REF!,0)</f>
        <v>0</v>
      </c>
      <c r="BD144" s="2">
        <f>IF(AZ144=4,#REF!,0)</f>
        <v>0</v>
      </c>
      <c r="BE144" s="2">
        <f>IF(AZ144=5,#REF!,0)</f>
        <v>0</v>
      </c>
      <c r="CA144" s="25">
        <v>3</v>
      </c>
      <c r="CB144" s="25">
        <v>1</v>
      </c>
      <c r="CZ144" s="2">
        <v>0.067</v>
      </c>
    </row>
    <row r="145" spans="15:104" ht="12.75">
      <c r="O145" s="25">
        <v>2</v>
      </c>
      <c r="AA145" s="2">
        <v>3</v>
      </c>
      <c r="AB145" s="2">
        <v>1</v>
      </c>
      <c r="AC145" s="2">
        <v>59217495</v>
      </c>
      <c r="AZ145" s="2">
        <v>1</v>
      </c>
      <c r="BA145" s="2" t="e">
        <f>IF(AZ145=1,#REF!,0)</f>
        <v>#REF!</v>
      </c>
      <c r="BB145" s="2">
        <f>IF(AZ145=2,#REF!,0)</f>
        <v>0</v>
      </c>
      <c r="BC145" s="2">
        <f>IF(AZ145=3,#REF!,0)</f>
        <v>0</v>
      </c>
      <c r="BD145" s="2">
        <f>IF(AZ145=4,#REF!,0)</f>
        <v>0</v>
      </c>
      <c r="BE145" s="2">
        <f>IF(AZ145=5,#REF!,0)</f>
        <v>0</v>
      </c>
      <c r="CA145" s="25">
        <v>3</v>
      </c>
      <c r="CB145" s="25">
        <v>1</v>
      </c>
      <c r="CZ145" s="2">
        <v>0.059</v>
      </c>
    </row>
    <row r="146" spans="15:57" ht="12.75">
      <c r="O146" s="25">
        <v>4</v>
      </c>
      <c r="BA146" s="40" t="e">
        <f>SUM(BA108:BA145)</f>
        <v>#REF!</v>
      </c>
      <c r="BB146" s="40">
        <f>SUM(BB108:BB145)</f>
        <v>0</v>
      </c>
      <c r="BC146" s="40">
        <f>SUM(BC108:BC145)</f>
        <v>0</v>
      </c>
      <c r="BD146" s="40">
        <f>SUM(BD108:BD145)</f>
        <v>0</v>
      </c>
      <c r="BE146" s="40">
        <f>SUM(BE108:BE145)</f>
        <v>0</v>
      </c>
    </row>
    <row r="147" spans="8:15" ht="12.75">
      <c r="H147" s="24"/>
      <c r="I147" s="24"/>
      <c r="O147" s="25">
        <v>1</v>
      </c>
    </row>
    <row r="148" spans="15:104" ht="12.75">
      <c r="O148" s="25">
        <v>2</v>
      </c>
      <c r="AA148" s="2">
        <v>7</v>
      </c>
      <c r="AB148" s="2">
        <v>1</v>
      </c>
      <c r="AC148" s="2">
        <v>2</v>
      </c>
      <c r="AZ148" s="2">
        <v>1</v>
      </c>
      <c r="BA148" s="2" t="str">
        <f>IF(AZ148=1,G24,0)</f>
        <v> </v>
      </c>
      <c r="BB148" s="2">
        <f>IF(AZ148=2,G24,0)</f>
        <v>0</v>
      </c>
      <c r="BC148" s="2">
        <f>IF(AZ148=3,G24,0)</f>
        <v>0</v>
      </c>
      <c r="BD148" s="2">
        <f>IF(AZ148=4,G24,0)</f>
        <v>0</v>
      </c>
      <c r="BE148" s="2">
        <f>IF(AZ148=5,G24,0)</f>
        <v>0</v>
      </c>
      <c r="CA148" s="25">
        <v>7</v>
      </c>
      <c r="CB148" s="25">
        <v>1</v>
      </c>
      <c r="CZ148" s="2">
        <v>0</v>
      </c>
    </row>
    <row r="149" spans="15:57" ht="12.75">
      <c r="O149" s="25">
        <v>4</v>
      </c>
      <c r="BA149" s="40">
        <f>SUM(BA147:BA148)</f>
        <v>0</v>
      </c>
      <c r="BB149" s="40">
        <f>SUM(BB147:BB148)</f>
        <v>0</v>
      </c>
      <c r="BC149" s="40">
        <f>SUM(BC147:BC148)</f>
        <v>0</v>
      </c>
      <c r="BD149" s="40">
        <f>SUM(BD147:BD148)</f>
        <v>0</v>
      </c>
      <c r="BE149" s="40">
        <f>SUM(BE147:BE148)</f>
        <v>0</v>
      </c>
    </row>
    <row r="150" spans="8:15" ht="12.75">
      <c r="H150" s="24"/>
      <c r="I150" s="24"/>
      <c r="O150" s="25">
        <v>1</v>
      </c>
    </row>
    <row r="151" spans="15:104" ht="12.75">
      <c r="O151" s="25">
        <v>2</v>
      </c>
      <c r="AA151" s="2">
        <v>1</v>
      </c>
      <c r="AB151" s="2">
        <v>10</v>
      </c>
      <c r="AC151" s="2">
        <v>10</v>
      </c>
      <c r="AZ151" s="2">
        <v>1</v>
      </c>
      <c r="BA151" s="2" t="e">
        <f>IF(AZ151=1,#REF!,0)</f>
        <v>#REF!</v>
      </c>
      <c r="BB151" s="2">
        <f>IF(AZ151=2,#REF!,0)</f>
        <v>0</v>
      </c>
      <c r="BC151" s="2">
        <f>IF(AZ151=3,#REF!,0)</f>
        <v>0</v>
      </c>
      <c r="BD151" s="2">
        <f>IF(AZ151=4,#REF!,0)</f>
        <v>0</v>
      </c>
      <c r="BE151" s="2">
        <f>IF(AZ151=5,#REF!,0)</f>
        <v>0</v>
      </c>
      <c r="CA151" s="25">
        <v>1</v>
      </c>
      <c r="CB151" s="25">
        <v>10</v>
      </c>
      <c r="CZ151" s="2">
        <v>0</v>
      </c>
    </row>
    <row r="152" spans="13:15" ht="12.75">
      <c r="M152" s="32" t="s">
        <v>78</v>
      </c>
      <c r="O152" s="25"/>
    </row>
    <row r="153" spans="15:104" ht="12.75">
      <c r="O153" s="25">
        <v>2</v>
      </c>
      <c r="AA153" s="2">
        <v>1</v>
      </c>
      <c r="AB153" s="2">
        <v>10</v>
      </c>
      <c r="AC153" s="2">
        <v>10</v>
      </c>
      <c r="AZ153" s="2">
        <v>1</v>
      </c>
      <c r="BA153" s="2" t="e">
        <f>IF(AZ153=1,#REF!,0)</f>
        <v>#REF!</v>
      </c>
      <c r="BB153" s="2">
        <f>IF(AZ153=2,#REF!,0)</f>
        <v>0</v>
      </c>
      <c r="BC153" s="2">
        <f>IF(AZ153=3,#REF!,0)</f>
        <v>0</v>
      </c>
      <c r="BD153" s="2">
        <f>IF(AZ153=4,#REF!,0)</f>
        <v>0</v>
      </c>
      <c r="BE153" s="2">
        <f>IF(AZ153=5,#REF!,0)</f>
        <v>0</v>
      </c>
      <c r="CA153" s="25">
        <v>1</v>
      </c>
      <c r="CB153" s="25">
        <v>10</v>
      </c>
      <c r="CZ153" s="2">
        <v>0</v>
      </c>
    </row>
    <row r="154" spans="13:15" ht="12.75">
      <c r="M154" s="32" t="s">
        <v>79</v>
      </c>
      <c r="O154" s="25"/>
    </row>
    <row r="155" spans="15:104" ht="12.75">
      <c r="O155" s="25">
        <v>2</v>
      </c>
      <c r="AA155" s="2">
        <v>8</v>
      </c>
      <c r="AB155" s="2">
        <v>0</v>
      </c>
      <c r="AC155" s="2">
        <v>3</v>
      </c>
      <c r="AZ155" s="2">
        <v>1</v>
      </c>
      <c r="BA155" s="2" t="e">
        <f>IF(AZ155=1,#REF!,0)</f>
        <v>#REF!</v>
      </c>
      <c r="BB155" s="2">
        <f>IF(AZ155=2,#REF!,0)</f>
        <v>0</v>
      </c>
      <c r="BC155" s="2">
        <f>IF(AZ155=3,#REF!,0)</f>
        <v>0</v>
      </c>
      <c r="BD155" s="2">
        <f>IF(AZ155=4,#REF!,0)</f>
        <v>0</v>
      </c>
      <c r="BE155" s="2">
        <f>IF(AZ155=5,#REF!,0)</f>
        <v>0</v>
      </c>
      <c r="CA155" s="25">
        <v>8</v>
      </c>
      <c r="CB155" s="25">
        <v>0</v>
      </c>
      <c r="CZ155" s="2">
        <v>0</v>
      </c>
    </row>
    <row r="156" spans="15:104" ht="12.75">
      <c r="O156" s="25">
        <v>2</v>
      </c>
      <c r="AA156" s="2">
        <v>8</v>
      </c>
      <c r="AB156" s="2">
        <v>0</v>
      </c>
      <c r="AC156" s="2">
        <v>3</v>
      </c>
      <c r="AZ156" s="2">
        <v>1</v>
      </c>
      <c r="BA156" s="2" t="e">
        <f>IF(AZ156=1,#REF!,0)</f>
        <v>#REF!</v>
      </c>
      <c r="BB156" s="2">
        <f>IF(AZ156=2,#REF!,0)</f>
        <v>0</v>
      </c>
      <c r="BC156" s="2">
        <f>IF(AZ156=3,#REF!,0)</f>
        <v>0</v>
      </c>
      <c r="BD156" s="2">
        <f>IF(AZ156=4,#REF!,0)</f>
        <v>0</v>
      </c>
      <c r="BE156" s="2">
        <f>IF(AZ156=5,#REF!,0)</f>
        <v>0</v>
      </c>
      <c r="CA156" s="25">
        <v>8</v>
      </c>
      <c r="CB156" s="25">
        <v>0</v>
      </c>
      <c r="CZ156" s="2">
        <v>0</v>
      </c>
    </row>
    <row r="157" spans="15:104" ht="12.75">
      <c r="O157" s="25">
        <v>2</v>
      </c>
      <c r="AA157" s="2">
        <v>8</v>
      </c>
      <c r="AB157" s="2">
        <v>1</v>
      </c>
      <c r="AC157" s="2">
        <v>3</v>
      </c>
      <c r="AZ157" s="2">
        <v>1</v>
      </c>
      <c r="BA157" s="2" t="e">
        <f>IF(AZ157=1,#REF!,0)</f>
        <v>#REF!</v>
      </c>
      <c r="BB157" s="2">
        <f>IF(AZ157=2,#REF!,0)</f>
        <v>0</v>
      </c>
      <c r="BC157" s="2">
        <f>IF(AZ157=3,#REF!,0)</f>
        <v>0</v>
      </c>
      <c r="BD157" s="2">
        <f>IF(AZ157=4,#REF!,0)</f>
        <v>0</v>
      </c>
      <c r="BE157" s="2">
        <f>IF(AZ157=5,#REF!,0)</f>
        <v>0</v>
      </c>
      <c r="CA157" s="25">
        <v>8</v>
      </c>
      <c r="CB157" s="25">
        <v>1</v>
      </c>
      <c r="CZ157" s="2">
        <v>0</v>
      </c>
    </row>
    <row r="158" spans="15:57" ht="12.75">
      <c r="O158" s="25">
        <v>4</v>
      </c>
      <c r="BA158" s="40" t="e">
        <f>SUM(BA150:BA157)</f>
        <v>#REF!</v>
      </c>
      <c r="BB158" s="40">
        <f>SUM(BB150:BB157)</f>
        <v>0</v>
      </c>
      <c r="BC158" s="40">
        <f>SUM(BC150:BC157)</f>
        <v>0</v>
      </c>
      <c r="BD158" s="40">
        <f>SUM(BD150:BD157)</f>
        <v>0</v>
      </c>
      <c r="BE158" s="40">
        <f>SUM(BE150:BE157)</f>
        <v>0</v>
      </c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Wurzelová Dana Ing.</cp:lastModifiedBy>
  <dcterms:created xsi:type="dcterms:W3CDTF">2016-06-07T17:54:21Z</dcterms:created>
  <dcterms:modified xsi:type="dcterms:W3CDTF">2020-01-16T08:23:58Z</dcterms:modified>
  <cp:category/>
  <cp:version/>
  <cp:contentType/>
  <cp:contentStatus/>
</cp:coreProperties>
</file>