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300" windowWidth="15600" windowHeight="11700" activeTab="0"/>
  </bookViews>
  <sheets>
    <sheet name="Položky" sheetId="3" r:id="rId1"/>
  </sheets>
  <definedNames>
    <definedName name="cisloobjektu">#REF!</definedName>
    <definedName name="cislostavby">#REF!</definedName>
    <definedName name="Datum">#REF!</definedName>
    <definedName name="Dil">#REF!</definedName>
    <definedName name="Dodavka">#REF!</definedName>
    <definedName name="Dodavka0">'Položky'!#REF!</definedName>
    <definedName name="HSV">#REF!</definedName>
    <definedName name="HSV0">'Položky'!#REF!</definedName>
    <definedName name="HZS">#REF!</definedName>
    <definedName name="HZS0">'Položky'!#REF!</definedName>
    <definedName name="JKSO">#REF!</definedName>
    <definedName name="MJ">#REF!</definedName>
    <definedName name="Mont">#REF!</definedName>
    <definedName name="Montaz0">'Položky'!#REF!</definedName>
    <definedName name="NazevDilu">#REF!</definedName>
    <definedName name="nazevobjektu">#REF!</definedName>
    <definedName name="nazevstavby">#REF!</definedName>
    <definedName name="Objednatel">#REF!</definedName>
    <definedName name="_xlnm.Print_Area" localSheetId="0">'Položky'!$A$1:$G$42</definedName>
    <definedName name="PocetMJ">#REF!</definedName>
    <definedName name="Poznamka">#REF!</definedName>
    <definedName name="Projektant">#REF!</definedName>
    <definedName name="PSV">#REF!</definedName>
    <definedName name="PSV0">'Položky'!#REF!</definedName>
    <definedName name="SazbaDPH1">#REF!</definedName>
    <definedName name="SazbaDPH2">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0" hidden="1">0</definedName>
    <definedName name="solver_num" localSheetId="0" hidden="1">0</definedName>
    <definedName name="solver_opt" localSheetId="0" hidden="1">'Položky'!#REF!</definedName>
    <definedName name="solver_typ" localSheetId="0" hidden="1">1</definedName>
    <definedName name="solver_val" localSheetId="0" hidden="1">0</definedName>
    <definedName name="Typ">'Položky'!#REF!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Zakazka">#REF!</definedName>
    <definedName name="Zaklad22">#REF!</definedName>
    <definedName name="Zaklad5">#REF!</definedName>
    <definedName name="Zhotovitel">#REF!</definedName>
    <definedName name="_xlnm.Print_Titles" localSheetId="0">'Položky'!$1:$6</definedName>
  </definedNames>
  <calcPr calcId="145621"/>
</workbook>
</file>

<file path=xl/sharedStrings.xml><?xml version="1.0" encoding="utf-8"?>
<sst xmlns="http://schemas.openxmlformats.org/spreadsheetml/2006/main" count="116" uniqueCount="87">
  <si>
    <t xml:space="preserve"> </t>
  </si>
  <si>
    <t>Stavba :</t>
  </si>
  <si>
    <t>Objekt :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</si>
  <si>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</si>
  <si>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</si>
  <si>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</si>
  <si>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</si>
  <si>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</si>
  <si>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</si>
  <si>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</si>
  <si>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</si>
  <si>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</si>
  <si>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</si>
  <si>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</si>
  <si>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</si>
  <si>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Slepý rozpočet</t>
  </si>
  <si>
    <t>Vedlejší náklady</t>
  </si>
  <si>
    <t>m2</t>
  </si>
  <si>
    <t>m</t>
  </si>
  <si>
    <t>m3</t>
  </si>
  <si>
    <t>kus</t>
  </si>
  <si>
    <t>5</t>
  </si>
  <si>
    <t>Komunikace</t>
  </si>
  <si>
    <t>8</t>
  </si>
  <si>
    <t>Trubní vedení</t>
  </si>
  <si>
    <t>899231111R00</t>
  </si>
  <si>
    <t xml:space="preserve">Výšková úprava vstupu do 20 cm, zvýšení poklopu </t>
  </si>
  <si>
    <t>917862111R00</t>
  </si>
  <si>
    <t>919735112R00</t>
  </si>
  <si>
    <t xml:space="preserve">Řezání stávajícího živičného krytu tl. 5 - 10 cm </t>
  </si>
  <si>
    <t>99</t>
  </si>
  <si>
    <t>Přesun hmot</t>
  </si>
  <si>
    <t>t</t>
  </si>
  <si>
    <t>998225111R00</t>
  </si>
  <si>
    <t>043002000</t>
  </si>
  <si>
    <t>Zkoušky a ostatní měření- odběr asfaltové vrstvy vč. rozboru</t>
  </si>
  <si>
    <t>201120059 Oprava povrchu ul. Libušínská</t>
  </si>
  <si>
    <t>SO 01 - Úsek 1</t>
  </si>
  <si>
    <t>0</t>
  </si>
  <si>
    <t>113151319R00</t>
  </si>
  <si>
    <t>Frézování živič. krytu nad 500m2 s překážkami tl.10cm</t>
  </si>
  <si>
    <t>113201012RAC</t>
  </si>
  <si>
    <t xml:space="preserve">Vytrhání obrubníků chodníkových a parkových </t>
  </si>
  <si>
    <t>1751011201R00</t>
  </si>
  <si>
    <t>Obsyp objektu bez prohození sypaniny</t>
  </si>
  <si>
    <t>1 Zemní práce</t>
  </si>
  <si>
    <t>565151111R00</t>
  </si>
  <si>
    <t>Podklad z obal. kam. ACP 16+, ACP 22+ do 3 m tl. 7 cm</t>
  </si>
  <si>
    <t>566301111R00</t>
  </si>
  <si>
    <t>Úprava krytu kamenivem drceným do 0,06 m3/m2</t>
  </si>
  <si>
    <t>573231110R00</t>
  </si>
  <si>
    <t xml:space="preserve">Postřik živičný spojovací z kat.emulze 0,3-0,5 kg/m2 </t>
  </si>
  <si>
    <t>577141112R00</t>
  </si>
  <si>
    <t>5 Komunikace</t>
  </si>
  <si>
    <t>831350113RAD</t>
  </si>
  <si>
    <t>Kanalizační přípojka z trub PVC, D 160mm</t>
  </si>
  <si>
    <t>895941311RT2</t>
  </si>
  <si>
    <t>Zřízení vpusti uliční z dílců typ UVB - 50</t>
  </si>
  <si>
    <t>899202111R00</t>
  </si>
  <si>
    <t xml:space="preserve">Osazení mříží litinových s rámem do 100 kg </t>
  </si>
  <si>
    <t>55340374</t>
  </si>
  <si>
    <t>Mříž s rámem 500/500/160 D 400</t>
  </si>
  <si>
    <t>Výšková úprava vstupu do 20 cm, zvýšení mříže</t>
  </si>
  <si>
    <t>8 Trubní vedení</t>
  </si>
  <si>
    <t>9</t>
  </si>
  <si>
    <t>Ostatní konstrukce a práce</t>
  </si>
  <si>
    <t xml:space="preserve">Osazení stojat. obrub. bet. s opěrou,lože z C12/15 </t>
  </si>
  <si>
    <t>M59217460</t>
  </si>
  <si>
    <t>Obrubník silniční dvouvrstvý ABO 2-15 100x15x25cm</t>
  </si>
  <si>
    <t>9 Ostatní konstrukce a práce</t>
  </si>
  <si>
    <t>979081111R00</t>
  </si>
  <si>
    <t>Odvoz suti a vybour. Hmot na skládku do 1 km</t>
  </si>
  <si>
    <t>979081121R00</t>
  </si>
  <si>
    <t xml:space="preserve">Příplatek k odvozu za každý další 1 km </t>
  </si>
  <si>
    <t>979087212R00</t>
  </si>
  <si>
    <t>Nakládání suti na dopravní prostředky - komunikace</t>
  </si>
  <si>
    <t>979096211R00</t>
  </si>
  <si>
    <t>Přesun hmot pozemní komunikace, kryt živičný</t>
  </si>
  <si>
    <t>728,555</t>
  </si>
  <si>
    <t>Drcení stavební suti mobilní drtící jednotkou</t>
  </si>
  <si>
    <t>99 Přesun hmot</t>
  </si>
  <si>
    <t xml:space="preserve">Celkem za </t>
  </si>
  <si>
    <t>Objekt SO 01</t>
  </si>
  <si>
    <t>072002000.R</t>
  </si>
  <si>
    <t>Dopravně inženýrské opatření 
návrh, povolení, D+M+demontáž</t>
  </si>
  <si>
    <t>kpl</t>
  </si>
  <si>
    <t>Beton asfalt. ACO 11+ tl. 5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</si>
</sst>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8">
    <xf numFmtId="0" fontId="0" fillId="0" borderId="0" xfId="0"/>
    <xf numFmtId="0" fontId="0" fillId="0" borderId="0" xfId="20">
      <alignment/>
      <protection/>
    </xf>
    <xf numFmtId="0" fontId="1" fillId="0" borderId="0" xfId="20" applyFont="1">
      <alignment/>
      <protection/>
    </xf>
    <xf numFmtId="0" fontId="5" fillId="0" borderId="0" xfId="20" applyFont="1" applyAlignment="1">
      <alignment horizontal="centerContinuous"/>
      <protection/>
    </xf>
    <xf numFmtId="0" fontId="6" fillId="0" borderId="0" xfId="20" applyFont="1" applyAlignment="1">
      <alignment horizontal="centerContinuous"/>
      <protection/>
    </xf>
    <xf numFmtId="0" fontId="6" fillId="0" borderId="0" xfId="20" applyFont="1" applyAlignment="1">
      <alignment horizontal="right"/>
      <protection/>
    </xf>
    <xf numFmtId="0" fontId="3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3" fillId="2" borderId="1" xfId="20" applyNumberFormat="1" applyFont="1" applyFill="1" applyBorder="1">
      <alignment/>
      <protection/>
    </xf>
    <xf numFmtId="0" fontId="3" fillId="2" borderId="2" xfId="20" applyFont="1" applyFill="1" applyBorder="1" applyAlignment="1">
      <alignment horizontal="center"/>
      <protection/>
    </xf>
    <xf numFmtId="0" fontId="3" fillId="2" borderId="2" xfId="20" applyNumberFormat="1" applyFont="1" applyFill="1" applyBorder="1" applyAlignment="1">
      <alignment horizontal="center"/>
      <protection/>
    </xf>
    <xf numFmtId="0" fontId="3" fillId="2" borderId="1" xfId="20" applyFont="1" applyFill="1" applyBorder="1" applyAlignment="1">
      <alignment horizontal="center"/>
      <protection/>
    </xf>
    <xf numFmtId="0" fontId="2" fillId="0" borderId="3" xfId="20" applyFont="1" applyBorder="1" applyAlignment="1">
      <alignment horizontal="center"/>
      <protection/>
    </xf>
    <xf numFmtId="49" fontId="2" fillId="0" borderId="3" xfId="20" applyNumberFormat="1" applyFont="1" applyBorder="1" applyAlignment="1">
      <alignment horizontal="left"/>
      <protection/>
    </xf>
    <xf numFmtId="0" fontId="2" fillId="0" borderId="4" xfId="20" applyFont="1" applyBorder="1">
      <alignment/>
      <protection/>
    </xf>
    <xf numFmtId="0" fontId="1" fillId="0" borderId="5" xfId="20" applyFont="1" applyBorder="1" applyAlignment="1">
      <alignment horizontal="center"/>
      <protection/>
    </xf>
    <xf numFmtId="0" fontId="1" fillId="0" borderId="5" xfId="20" applyNumberFormat="1" applyFont="1" applyBorder="1" applyAlignment="1">
      <alignment horizontal="right"/>
      <protection/>
    </xf>
    <xf numFmtId="0" fontId="1" fillId="0" borderId="2" xfId="20" applyNumberFormat="1" applyFont="1" applyBorder="1">
      <alignment/>
      <protection/>
    </xf>
    <xf numFmtId="0" fontId="0" fillId="0" borderId="0" xfId="20" applyNumberFormat="1">
      <alignment/>
      <protection/>
    </xf>
    <xf numFmtId="0" fontId="7" fillId="0" borderId="0" xfId="20" applyFont="1">
      <alignment/>
      <protection/>
    </xf>
    <xf numFmtId="0" fontId="8" fillId="0" borderId="6" xfId="20" applyFont="1" applyBorder="1" applyAlignment="1">
      <alignment horizontal="center" vertical="top"/>
      <protection/>
    </xf>
    <xf numFmtId="49" fontId="8" fillId="0" borderId="6" xfId="20" applyNumberFormat="1" applyFont="1" applyBorder="1" applyAlignment="1">
      <alignment horizontal="left" vertical="top"/>
      <protection/>
    </xf>
    <xf numFmtId="0" fontId="8" fillId="0" borderId="6" xfId="20" applyFont="1" applyBorder="1" applyAlignment="1">
      <alignment vertical="top" wrapText="1"/>
      <protection/>
    </xf>
    <xf numFmtId="49" fontId="8" fillId="0" borderId="6" xfId="20" applyNumberFormat="1" applyFont="1" applyBorder="1" applyAlignment="1">
      <alignment horizontal="center" shrinkToFit="1"/>
      <protection/>
    </xf>
    <xf numFmtId="4" fontId="8" fillId="0" borderId="6" xfId="20" applyNumberFormat="1" applyFont="1" applyBorder="1" applyAlignment="1">
      <alignment horizontal="right"/>
      <protection/>
    </xf>
    <xf numFmtId="4" fontId="8" fillId="0" borderId="6" xfId="20" applyNumberFormat="1" applyFont="1" applyBorder="1">
      <alignment/>
      <protection/>
    </xf>
    <xf numFmtId="0" fontId="7" fillId="0" borderId="0" xfId="20" applyFont="1">
      <alignment/>
      <protection/>
    </xf>
    <xf numFmtId="0" fontId="1" fillId="2" borderId="1" xfId="20" applyFont="1" applyFill="1" applyBorder="1" applyAlignment="1">
      <alignment horizontal="center"/>
      <protection/>
    </xf>
    <xf numFmtId="49" fontId="9" fillId="2" borderId="1" xfId="20" applyNumberFormat="1" applyFont="1" applyFill="1" applyBorder="1" applyAlignment="1">
      <alignment horizontal="left"/>
      <protection/>
    </xf>
    <xf numFmtId="0" fontId="9" fillId="2" borderId="4" xfId="20" applyFont="1" applyFill="1" applyBorder="1">
      <alignment/>
      <protection/>
    </xf>
    <xf numFmtId="0" fontId="1" fillId="2" borderId="5" xfId="20" applyFont="1" applyFill="1" applyBorder="1" applyAlignment="1">
      <alignment horizontal="center"/>
      <protection/>
    </xf>
    <xf numFmtId="4" fontId="1" fillId="2" borderId="5" xfId="20" applyNumberFormat="1" applyFont="1" applyFill="1" applyBorder="1" applyAlignment="1">
      <alignment horizontal="right"/>
      <protection/>
    </xf>
    <xf numFmtId="4" fontId="1" fillId="2" borderId="2" xfId="20" applyNumberFormat="1" applyFont="1" applyFill="1" applyBorder="1" applyAlignment="1">
      <alignment horizontal="right"/>
      <protection/>
    </xf>
    <xf numFmtId="4" fontId="2" fillId="2" borderId="1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10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11" fillId="0" borderId="0" xfId="20" applyFont="1" applyBorder="1">
      <alignment/>
      <protection/>
    </xf>
    <xf numFmtId="3" fontId="11" fillId="0" borderId="0" xfId="20" applyNumberFormat="1" applyFont="1" applyBorder="1" applyAlignment="1">
      <alignment horizontal="right"/>
      <protection/>
    </xf>
    <xf numFmtId="4" fontId="11" fillId="0" borderId="0" xfId="20" applyNumberFormat="1" applyFont="1" applyBorder="1">
      <alignment/>
      <protection/>
    </xf>
    <xf numFmtId="0" fontId="10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0" fontId="8" fillId="0" borderId="7" xfId="20" applyFont="1" applyBorder="1" applyAlignment="1">
      <alignment vertical="top" wrapText="1"/>
      <protection/>
    </xf>
    <xf numFmtId="49" fontId="8" fillId="0" borderId="8" xfId="20" applyNumberFormat="1" applyFont="1" applyBorder="1" applyAlignment="1">
      <alignment horizontal="center" shrinkToFit="1"/>
      <protection/>
    </xf>
    <xf numFmtId="4" fontId="8" fillId="0" borderId="8" xfId="20" applyNumberFormat="1" applyFont="1" applyBorder="1" applyAlignment="1">
      <alignment horizontal="right"/>
      <protection/>
    </xf>
    <xf numFmtId="4" fontId="8" fillId="0" borderId="9" xfId="20" applyNumberFormat="1" applyFont="1" applyBorder="1" applyAlignment="1">
      <alignment horizontal="right"/>
      <protection/>
    </xf>
    <xf numFmtId="49" fontId="9" fillId="3" borderId="6" xfId="20" applyNumberFormat="1" applyFont="1" applyFill="1" applyBorder="1" applyAlignment="1">
      <alignment horizontal="left"/>
      <protection/>
    </xf>
    <xf numFmtId="0" fontId="1" fillId="3" borderId="8" xfId="20" applyFont="1" applyFill="1" applyBorder="1" applyAlignment="1">
      <alignment horizontal="center"/>
      <protection/>
    </xf>
    <xf numFmtId="4" fontId="1" fillId="3" borderId="8" xfId="20" applyNumberFormat="1" applyFont="1" applyFill="1" applyBorder="1" applyAlignment="1">
      <alignment horizontal="right"/>
      <protection/>
    </xf>
    <xf numFmtId="4" fontId="1" fillId="3" borderId="9" xfId="20" applyNumberFormat="1" applyFont="1" applyFill="1" applyBorder="1" applyAlignment="1">
      <alignment horizontal="right"/>
      <protection/>
    </xf>
    <xf numFmtId="4" fontId="2" fillId="3" borderId="6" xfId="20" applyNumberFormat="1" applyFont="1" applyFill="1" applyBorder="1">
      <alignment/>
      <protection/>
    </xf>
    <xf numFmtId="0" fontId="2" fillId="3" borderId="7" xfId="20" applyFont="1" applyFill="1" applyBorder="1">
      <alignment/>
      <protection/>
    </xf>
    <xf numFmtId="49" fontId="2" fillId="3" borderId="6" xfId="20" applyNumberFormat="1" applyFont="1" applyFill="1" applyBorder="1" applyAlignment="1">
      <alignment horizontal="left"/>
      <protection/>
    </xf>
    <xf numFmtId="0" fontId="9" fillId="4" borderId="4" xfId="20" applyFont="1" applyFill="1" applyBorder="1">
      <alignment/>
      <protection/>
    </xf>
    <xf numFmtId="0" fontId="1" fillId="4" borderId="5" xfId="20" applyFont="1" applyFill="1" applyBorder="1" applyAlignment="1">
      <alignment horizontal="center"/>
      <protection/>
    </xf>
    <xf numFmtId="4" fontId="1" fillId="4" borderId="5" xfId="20" applyNumberFormat="1" applyFont="1" applyFill="1" applyBorder="1" applyAlignment="1">
      <alignment horizontal="right"/>
      <protection/>
    </xf>
    <xf numFmtId="4" fontId="2" fillId="4" borderId="2" xfId="20" applyNumberFormat="1" applyFont="1" applyFill="1" applyBorder="1">
      <alignment/>
      <protection/>
    </xf>
    <xf numFmtId="49" fontId="2" fillId="4" borderId="10" xfId="20" applyNumberFormat="1" applyFont="1" applyFill="1" applyBorder="1">
      <alignment/>
      <protection/>
    </xf>
    <xf numFmtId="0" fontId="1" fillId="4" borderId="10" xfId="20" applyFont="1" applyFill="1" applyBorder="1">
      <alignment/>
      <protection/>
    </xf>
    <xf numFmtId="0" fontId="3" fillId="4" borderId="11" xfId="20" applyFont="1" applyFill="1" applyBorder="1" applyAlignment="1">
      <alignment horizontal="right"/>
      <protection/>
    </xf>
    <xf numFmtId="49" fontId="1" fillId="4" borderId="10" xfId="20" applyNumberFormat="1" applyFont="1" applyFill="1" applyBorder="1" applyAlignment="1">
      <alignment horizontal="left"/>
      <protection/>
    </xf>
    <xf numFmtId="0" fontId="1" fillId="4" borderId="12" xfId="20" applyFont="1" applyFill="1" applyBorder="1">
      <alignment/>
      <protection/>
    </xf>
    <xf numFmtId="49" fontId="2" fillId="4" borderId="13" xfId="20" applyNumberFormat="1" applyFont="1" applyFill="1" applyBorder="1">
      <alignment/>
      <protection/>
    </xf>
    <xf numFmtId="0" fontId="1" fillId="4" borderId="13" xfId="20" applyFont="1" applyFill="1" applyBorder="1">
      <alignment/>
      <protection/>
    </xf>
    <xf numFmtId="49" fontId="8" fillId="0" borderId="1" xfId="20" applyNumberFormat="1" applyFont="1" applyBorder="1" applyAlignment="1">
      <alignment horizontal="center" shrinkToFit="1"/>
      <protection/>
    </xf>
    <xf numFmtId="4" fontId="8" fillId="0" borderId="1" xfId="20" applyNumberFormat="1" applyFont="1" applyBorder="1" applyAlignment="1">
      <alignment horizontal="right"/>
      <protection/>
    </xf>
    <xf numFmtId="0" fontId="4" fillId="0" borderId="0" xfId="20" applyFont="1" applyAlignment="1">
      <alignment horizontal="center"/>
      <protection/>
    </xf>
    <xf numFmtId="0" fontId="1" fillId="4" borderId="14" xfId="20" applyFont="1" applyFill="1" applyBorder="1" applyAlignment="1">
      <alignment horizontal="center"/>
      <protection/>
    </xf>
    <xf numFmtId="0" fontId="1" fillId="4" borderId="15" xfId="20" applyFont="1" applyFill="1" applyBorder="1" applyAlignment="1">
      <alignment horizontal="center"/>
      <protection/>
    </xf>
    <xf numFmtId="49" fontId="1" fillId="4" borderId="16" xfId="20" applyNumberFormat="1" applyFont="1" applyFill="1" applyBorder="1" applyAlignment="1">
      <alignment horizontal="center"/>
      <protection/>
    </xf>
    <xf numFmtId="0" fontId="1" fillId="4" borderId="17" xfId="20" applyFont="1" applyFill="1" applyBorder="1" applyAlignment="1">
      <alignment horizontal="center"/>
      <protection/>
    </xf>
    <xf numFmtId="0" fontId="1" fillId="4" borderId="18" xfId="20" applyFont="1" applyFill="1" applyBorder="1" applyAlignment="1">
      <alignment horizontal="center" shrinkToFit="1"/>
      <protection/>
    </xf>
    <xf numFmtId="0" fontId="1" fillId="4" borderId="13" xfId="20" applyFont="1" applyFill="1" applyBorder="1" applyAlignment="1">
      <alignment horizontal="center" shrinkToFit="1"/>
      <protection/>
    </xf>
    <xf numFmtId="0" fontId="1" fillId="4" borderId="19" xfId="20" applyFont="1" applyFill="1" applyBorder="1" applyAlignment="1">
      <alignment horizontal="center" shrinkToFit="1"/>
      <protection/>
    </xf>
    <xf numFmtId="0" fontId="1" fillId="4" borderId="1" xfId="20" applyFont="1" applyFill="1" applyBorder="1" applyAlignment="1">
      <alignment horizontal="center"/>
      <protection/>
    </xf>
    <xf numFmtId="49" fontId="9" fillId="4" borderId="1" xfId="20" applyNumberFormat="1" applyFont="1" applyFill="1" applyBorder="1" applyAlignment="1">
      <alignment horizontal="left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15"/>
  <sheetViews>
    <sheetView showGridLines="0" showZeros="0" tabSelected="1" workbookViewId="0" topLeftCell="A1">
      <selection activeCell="C16" sqref="C16"/>
    </sheetView>
  </sheetViews>
  <sheetFormatPr defaultColWidth="9.00390625" defaultRowHeight="12.75"/>
  <cols>
    <col min="1" max="1" width="4.375" style="1" customWidth="1"/>
    <col min="2" max="2" width="11.625" style="1" customWidth="1"/>
    <col min="3" max="3" width="40.375" style="1" customWidth="1"/>
    <col min="4" max="4" width="5.625" style="1" customWidth="1"/>
    <col min="5" max="5" width="8.625" style="38" customWidth="1"/>
    <col min="6" max="6" width="9.875" style="1" customWidth="1"/>
    <col min="7" max="7" width="13.875" style="1" customWidth="1"/>
    <col min="8" max="11" width="9.125" style="1" customWidth="1"/>
    <col min="12" max="12" width="75.375" style="1" customWidth="1"/>
    <col min="13" max="13" width="45.25390625" style="1" customWidth="1"/>
    <col min="14" max="16384" width="9.125" style="1" customWidth="1"/>
  </cols>
  <sheetData>
    <row r="1" spans="1:7" ht="15.75">
      <c r="A1" s="68" t="s">
        <v>15</v>
      </c>
      <c r="B1" s="68"/>
      <c r="C1" s="68"/>
      <c r="D1" s="68"/>
      <c r="E1" s="68"/>
      <c r="F1" s="68"/>
      <c r="G1" s="68"/>
    </row>
    <row r="2" spans="1:7" ht="14.25" customHeight="1" thickBot="1">
      <c r="A2" s="2"/>
      <c r="B2" s="3"/>
      <c r="C2" s="4"/>
      <c r="D2" s="4"/>
      <c r="E2" s="5"/>
      <c r="F2" s="4"/>
      <c r="G2" s="4"/>
    </row>
    <row r="3" spans="1:7" ht="13.5" thickTop="1">
      <c r="A3" s="69" t="s">
        <v>1</v>
      </c>
      <c r="B3" s="70"/>
      <c r="C3" s="59" t="s">
        <v>36</v>
      </c>
      <c r="D3" s="60"/>
      <c r="E3" s="61" t="s">
        <v>3</v>
      </c>
      <c r="F3" s="62"/>
      <c r="G3" s="63"/>
    </row>
    <row r="4" spans="1:7" ht="13.5" thickBot="1">
      <c r="A4" s="71" t="s">
        <v>2</v>
      </c>
      <c r="B4" s="72"/>
      <c r="C4" s="64" t="s">
        <v>37</v>
      </c>
      <c r="D4" s="65"/>
      <c r="E4" s="73" t="s">
        <v>0</v>
      </c>
      <c r="F4" s="74"/>
      <c r="G4" s="75"/>
    </row>
    <row r="5" spans="1:7" ht="13.5" thickTop="1">
      <c r="A5" s="6"/>
      <c r="B5" s="2"/>
      <c r="C5" s="2"/>
      <c r="D5" s="2"/>
      <c r="E5" s="7"/>
      <c r="F5" s="2"/>
      <c r="G5" s="8"/>
    </row>
    <row r="6" spans="1:7" ht="12.75">
      <c r="A6" s="9" t="s">
        <v>4</v>
      </c>
      <c r="B6" s="10" t="s">
        <v>5</v>
      </c>
      <c r="C6" s="10" t="s">
        <v>6</v>
      </c>
      <c r="D6" s="10" t="s">
        <v>7</v>
      </c>
      <c r="E6" s="11" t="s">
        <v>8</v>
      </c>
      <c r="F6" s="10" t="s">
        <v>9</v>
      </c>
      <c r="G6" s="12" t="s">
        <v>10</v>
      </c>
    </row>
    <row r="7" spans="1:15" ht="12.75">
      <c r="A7" s="13" t="s">
        <v>11</v>
      </c>
      <c r="B7" s="14" t="s">
        <v>38</v>
      </c>
      <c r="C7" s="15" t="s">
        <v>16</v>
      </c>
      <c r="D7" s="16"/>
      <c r="E7" s="17"/>
      <c r="F7" s="17"/>
      <c r="G7" s="18"/>
      <c r="H7" s="19"/>
      <c r="I7" s="19"/>
      <c r="O7" s="20">
        <v>1</v>
      </c>
    </row>
    <row r="8" spans="1:104" ht="22.5">
      <c r="A8" s="21">
        <v>1</v>
      </c>
      <c r="B8" s="22" t="s">
        <v>34</v>
      </c>
      <c r="C8" s="23" t="s">
        <v>35</v>
      </c>
      <c r="D8" s="24" t="s">
        <v>20</v>
      </c>
      <c r="E8" s="25">
        <v>1</v>
      </c>
      <c r="F8" s="25">
        <v>0</v>
      </c>
      <c r="G8" s="26">
        <f>E8*F8</f>
        <v>0</v>
      </c>
      <c r="O8" s="20">
        <v>2</v>
      </c>
      <c r="AA8" s="1">
        <v>12</v>
      </c>
      <c r="AB8" s="1">
        <v>0</v>
      </c>
      <c r="AC8" s="1">
        <v>70</v>
      </c>
      <c r="AZ8" s="1">
        <v>1</v>
      </c>
      <c r="BA8" s="1">
        <f>IF(AZ8=1,G8,0)</f>
        <v>0</v>
      </c>
      <c r="BB8" s="1">
        <f>IF(AZ8=2,G8,0)</f>
        <v>0</v>
      </c>
      <c r="BC8" s="1">
        <f>IF(AZ8=3,G8,0)</f>
        <v>0</v>
      </c>
      <c r="BD8" s="1">
        <f>IF(AZ8=4,G8,0)</f>
        <v>0</v>
      </c>
      <c r="BE8" s="1">
        <f>IF(AZ8=5,G8,0)</f>
        <v>0</v>
      </c>
      <c r="CA8" s="27">
        <v>12</v>
      </c>
      <c r="CB8" s="27">
        <v>0</v>
      </c>
      <c r="CZ8" s="1">
        <v>0</v>
      </c>
    </row>
    <row r="9" spans="1:57" ht="12.75">
      <c r="A9" s="28"/>
      <c r="B9" s="29" t="s">
        <v>14</v>
      </c>
      <c r="C9" s="30" t="str">
        <f>CONCATENATE(B7," ",C7)</f>
        <v>0 Vedlejší náklady</v>
      </c>
      <c r="D9" s="31"/>
      <c r="E9" s="32"/>
      <c r="F9" s="33"/>
      <c r="G9" s="34">
        <f>SUM(G7:G8)</f>
        <v>0</v>
      </c>
      <c r="O9" s="20">
        <v>4</v>
      </c>
      <c r="BA9" s="35">
        <f>SUM(BA7:BA8)</f>
        <v>0</v>
      </c>
      <c r="BB9" s="35">
        <f>SUM(BB7:BB8)</f>
        <v>0</v>
      </c>
      <c r="BC9" s="35">
        <f>SUM(BC7:BC8)</f>
        <v>0</v>
      </c>
      <c r="BD9" s="35">
        <f>SUM(BD7:BD8)</f>
        <v>0</v>
      </c>
      <c r="BE9" s="35">
        <f>SUM(BE7:BE8)</f>
        <v>0</v>
      </c>
    </row>
    <row r="10" spans="1:15" ht="12.75">
      <c r="A10" s="13" t="s">
        <v>11</v>
      </c>
      <c r="B10" s="14" t="s">
        <v>12</v>
      </c>
      <c r="C10" s="15" t="s">
        <v>13</v>
      </c>
      <c r="D10" s="16"/>
      <c r="E10" s="17"/>
      <c r="F10" s="17"/>
      <c r="G10" s="18"/>
      <c r="H10" s="19"/>
      <c r="I10" s="19"/>
      <c r="O10" s="20">
        <v>1</v>
      </c>
    </row>
    <row r="11" spans="1:104" ht="12.75">
      <c r="A11" s="21">
        <v>2</v>
      </c>
      <c r="B11" s="22" t="s">
        <v>39</v>
      </c>
      <c r="C11" s="23" t="s">
        <v>40</v>
      </c>
      <c r="D11" s="24" t="s">
        <v>17</v>
      </c>
      <c r="E11" s="25">
        <v>1600</v>
      </c>
      <c r="F11" s="25">
        <v>0</v>
      </c>
      <c r="G11" s="26">
        <f>E11*F11</f>
        <v>0</v>
      </c>
      <c r="O11" s="20">
        <v>2</v>
      </c>
      <c r="AA11" s="1">
        <v>1</v>
      </c>
      <c r="AB11" s="1">
        <v>1</v>
      </c>
      <c r="AC11" s="1">
        <v>1</v>
      </c>
      <c r="AZ11" s="1">
        <v>1</v>
      </c>
      <c r="BA11" s="1">
        <f>IF(AZ11=1,G11,0)</f>
        <v>0</v>
      </c>
      <c r="BB11" s="1">
        <f>IF(AZ11=2,G11,0)</f>
        <v>0</v>
      </c>
      <c r="BC11" s="1">
        <f>IF(AZ11=3,G11,0)</f>
        <v>0</v>
      </c>
      <c r="BD11" s="1">
        <f>IF(AZ11=4,G11,0)</f>
        <v>0</v>
      </c>
      <c r="BE11" s="1">
        <f>IF(AZ11=5,G11,0)</f>
        <v>0</v>
      </c>
      <c r="CA11" s="27">
        <v>1</v>
      </c>
      <c r="CB11" s="27">
        <v>1</v>
      </c>
      <c r="CZ11" s="1">
        <v>0</v>
      </c>
    </row>
    <row r="12" spans="1:104" ht="12.75">
      <c r="A12" s="21">
        <v>3</v>
      </c>
      <c r="B12" s="22" t="s">
        <v>41</v>
      </c>
      <c r="C12" s="23" t="s">
        <v>42</v>
      </c>
      <c r="D12" s="24" t="s">
        <v>18</v>
      </c>
      <c r="E12" s="25">
        <v>200</v>
      </c>
      <c r="F12" s="25">
        <v>0</v>
      </c>
      <c r="G12" s="26">
        <f>E12*F12</f>
        <v>0</v>
      </c>
      <c r="O12" s="20">
        <v>2</v>
      </c>
      <c r="AA12" s="1">
        <v>1</v>
      </c>
      <c r="AB12" s="1">
        <v>0</v>
      </c>
      <c r="AC12" s="1">
        <v>0</v>
      </c>
      <c r="AZ12" s="1">
        <v>1</v>
      </c>
      <c r="BA12" s="1">
        <f>IF(AZ12=1,G12,0)</f>
        <v>0</v>
      </c>
      <c r="BB12" s="1">
        <f>IF(AZ12=2,G12,0)</f>
        <v>0</v>
      </c>
      <c r="BC12" s="1">
        <f>IF(AZ12=3,G12,0)</f>
        <v>0</v>
      </c>
      <c r="BD12" s="1">
        <f>IF(AZ12=4,G12,0)</f>
        <v>0</v>
      </c>
      <c r="BE12" s="1">
        <f>IF(AZ12=5,G12,0)</f>
        <v>0</v>
      </c>
      <c r="CA12" s="27">
        <v>1</v>
      </c>
      <c r="CB12" s="27">
        <v>0</v>
      </c>
      <c r="CZ12" s="1">
        <v>0</v>
      </c>
    </row>
    <row r="13" spans="1:104" ht="12.75">
      <c r="A13" s="21">
        <v>4</v>
      </c>
      <c r="B13" s="22" t="s">
        <v>43</v>
      </c>
      <c r="C13" s="23" t="s">
        <v>44</v>
      </c>
      <c r="D13" s="24" t="s">
        <v>19</v>
      </c>
      <c r="E13" s="25">
        <v>40</v>
      </c>
      <c r="F13" s="25">
        <v>0</v>
      </c>
      <c r="G13" s="26">
        <f>E13*F13</f>
        <v>0</v>
      </c>
      <c r="O13" s="20">
        <v>2</v>
      </c>
      <c r="AA13" s="1">
        <v>1</v>
      </c>
      <c r="AB13" s="1">
        <v>1</v>
      </c>
      <c r="AC13" s="1">
        <v>1</v>
      </c>
      <c r="AZ13" s="1">
        <v>1</v>
      </c>
      <c r="BA13" s="1">
        <f>IF(AZ13=1,G13,0)</f>
        <v>0</v>
      </c>
      <c r="BB13" s="1">
        <f>IF(AZ13=2,G13,0)</f>
        <v>0</v>
      </c>
      <c r="BC13" s="1">
        <f>IF(AZ13=3,G13,0)</f>
        <v>0</v>
      </c>
      <c r="BD13" s="1">
        <f>IF(AZ13=4,G13,0)</f>
        <v>0</v>
      </c>
      <c r="BE13" s="1">
        <f>IF(AZ13=5,G13,0)</f>
        <v>0</v>
      </c>
      <c r="CA13" s="27">
        <v>1</v>
      </c>
      <c r="CB13" s="27">
        <v>1</v>
      </c>
      <c r="CZ13" s="1">
        <v>0.2</v>
      </c>
    </row>
    <row r="14" spans="1:80" ht="12.75">
      <c r="A14" s="28"/>
      <c r="B14" s="29" t="s">
        <v>14</v>
      </c>
      <c r="C14" s="30" t="s">
        <v>45</v>
      </c>
      <c r="D14" s="31"/>
      <c r="E14" s="32"/>
      <c r="F14" s="33"/>
      <c r="G14" s="34">
        <f>SUM(G12:G13)</f>
        <v>0</v>
      </c>
      <c r="O14" s="20"/>
      <c r="CA14" s="27"/>
      <c r="CB14" s="27"/>
    </row>
    <row r="15" spans="1:80" ht="12.75">
      <c r="A15" s="13" t="s">
        <v>11</v>
      </c>
      <c r="B15" s="48" t="s">
        <v>21</v>
      </c>
      <c r="C15" s="53" t="s">
        <v>22</v>
      </c>
      <c r="D15" s="49"/>
      <c r="E15" s="50"/>
      <c r="F15" s="51"/>
      <c r="G15" s="52"/>
      <c r="O15" s="20"/>
      <c r="CA15" s="27"/>
      <c r="CB15" s="27"/>
    </row>
    <row r="16" spans="1:104" ht="12.75">
      <c r="A16" s="21">
        <v>5</v>
      </c>
      <c r="B16" s="22" t="s">
        <v>46</v>
      </c>
      <c r="C16" s="23" t="s">
        <v>47</v>
      </c>
      <c r="D16" s="24" t="s">
        <v>17</v>
      </c>
      <c r="E16" s="25">
        <v>1600</v>
      </c>
      <c r="F16" s="25">
        <v>0</v>
      </c>
      <c r="G16" s="26">
        <f>E16*F16</f>
        <v>0</v>
      </c>
      <c r="O16" s="20">
        <v>2</v>
      </c>
      <c r="AA16" s="1">
        <v>1</v>
      </c>
      <c r="AB16" s="1">
        <v>1</v>
      </c>
      <c r="AC16" s="1">
        <v>1</v>
      </c>
      <c r="AZ16" s="1">
        <v>1</v>
      </c>
      <c r="BA16" s="1">
        <f>IF(AZ16=1,G16,0)</f>
        <v>0</v>
      </c>
      <c r="BB16" s="1">
        <f>IF(AZ16=2,G16,0)</f>
        <v>0</v>
      </c>
      <c r="BC16" s="1">
        <f>IF(AZ16=3,G16,0)</f>
        <v>0</v>
      </c>
      <c r="BD16" s="1">
        <f>IF(AZ16=4,G16,0)</f>
        <v>0</v>
      </c>
      <c r="BE16" s="1">
        <f>IF(AZ16=5,G16,0)</f>
        <v>0</v>
      </c>
      <c r="CA16" s="27">
        <v>1</v>
      </c>
      <c r="CB16" s="27">
        <v>1</v>
      </c>
      <c r="CZ16" s="1">
        <v>0</v>
      </c>
    </row>
    <row r="17" spans="1:104" ht="12.75">
      <c r="A17" s="21">
        <v>6</v>
      </c>
      <c r="B17" s="22" t="s">
        <v>48</v>
      </c>
      <c r="C17" s="23" t="s">
        <v>49</v>
      </c>
      <c r="D17" s="24" t="s">
        <v>17</v>
      </c>
      <c r="E17" s="25">
        <v>1600</v>
      </c>
      <c r="F17" s="25">
        <v>0</v>
      </c>
      <c r="G17" s="26">
        <f>E17*F17</f>
        <v>0</v>
      </c>
      <c r="O17" s="20">
        <v>2</v>
      </c>
      <c r="AA17" s="1">
        <v>1</v>
      </c>
      <c r="AB17" s="1">
        <v>1</v>
      </c>
      <c r="AC17" s="1">
        <v>1</v>
      </c>
      <c r="AZ17" s="1">
        <v>1</v>
      </c>
      <c r="BA17" s="1">
        <f>IF(AZ17=1,G17,0)</f>
        <v>0</v>
      </c>
      <c r="BB17" s="1">
        <f>IF(AZ17=2,G17,0)</f>
        <v>0</v>
      </c>
      <c r="BC17" s="1">
        <f>IF(AZ17=3,G17,0)</f>
        <v>0</v>
      </c>
      <c r="BD17" s="1">
        <f>IF(AZ17=4,G17,0)</f>
        <v>0</v>
      </c>
      <c r="BE17" s="1">
        <f>IF(AZ17=5,G17,0)</f>
        <v>0</v>
      </c>
      <c r="CA17" s="27">
        <v>1</v>
      </c>
      <c r="CB17" s="27">
        <v>1</v>
      </c>
      <c r="CZ17" s="1">
        <v>0</v>
      </c>
    </row>
    <row r="18" spans="1:104" ht="12.75">
      <c r="A18" s="21">
        <v>7</v>
      </c>
      <c r="B18" s="22" t="s">
        <v>50</v>
      </c>
      <c r="C18" s="23" t="s">
        <v>51</v>
      </c>
      <c r="D18" s="24" t="s">
        <v>17</v>
      </c>
      <c r="E18" s="25">
        <v>1600</v>
      </c>
      <c r="F18" s="25">
        <v>0</v>
      </c>
      <c r="G18" s="26">
        <f>E18*F18</f>
        <v>0</v>
      </c>
      <c r="O18" s="20">
        <v>2</v>
      </c>
      <c r="AA18" s="1">
        <v>1</v>
      </c>
      <c r="AB18" s="1">
        <v>1</v>
      </c>
      <c r="AC18" s="1">
        <v>1</v>
      </c>
      <c r="AZ18" s="1">
        <v>1</v>
      </c>
      <c r="BA18" s="1">
        <f>IF(AZ18=1,G18,0)</f>
        <v>0</v>
      </c>
      <c r="BB18" s="1">
        <f>IF(AZ18=2,G18,0)</f>
        <v>0</v>
      </c>
      <c r="BC18" s="1">
        <f>IF(AZ18=3,G18,0)</f>
        <v>0</v>
      </c>
      <c r="BD18" s="1">
        <f>IF(AZ18=4,G18,0)</f>
        <v>0</v>
      </c>
      <c r="BE18" s="1">
        <f>IF(AZ18=5,G18,0)</f>
        <v>0</v>
      </c>
      <c r="CA18" s="27">
        <v>1</v>
      </c>
      <c r="CB18" s="27">
        <v>1</v>
      </c>
      <c r="CZ18" s="1">
        <v>0</v>
      </c>
    </row>
    <row r="19" spans="1:104" ht="12.75">
      <c r="A19" s="21">
        <v>8</v>
      </c>
      <c r="B19" s="22" t="s">
        <v>52</v>
      </c>
      <c r="C19" s="23" t="s">
        <v>86</v>
      </c>
      <c r="D19" s="24" t="s">
        <v>17</v>
      </c>
      <c r="E19" s="25">
        <v>1600</v>
      </c>
      <c r="F19" s="25">
        <v>0</v>
      </c>
      <c r="G19" s="26">
        <f>E19*F19</f>
        <v>0</v>
      </c>
      <c r="O19" s="20">
        <v>2</v>
      </c>
      <c r="AA19" s="1">
        <v>1</v>
      </c>
      <c r="AB19" s="1">
        <v>1</v>
      </c>
      <c r="AC19" s="1">
        <v>1</v>
      </c>
      <c r="AZ19" s="1">
        <v>1</v>
      </c>
      <c r="BA19" s="1">
        <f>IF(AZ19=1,G19,0)</f>
        <v>0</v>
      </c>
      <c r="BB19" s="1">
        <f>IF(AZ19=2,G19,0)</f>
        <v>0</v>
      </c>
      <c r="BC19" s="1">
        <f>IF(AZ19=3,G19,0)</f>
        <v>0</v>
      </c>
      <c r="BD19" s="1">
        <f>IF(AZ19=4,G19,0)</f>
        <v>0</v>
      </c>
      <c r="BE19" s="1">
        <f>IF(AZ19=5,G19,0)</f>
        <v>0</v>
      </c>
      <c r="CA19" s="27">
        <v>1</v>
      </c>
      <c r="CB19" s="27">
        <v>1</v>
      </c>
      <c r="CZ19" s="1">
        <v>0.145</v>
      </c>
    </row>
    <row r="20" spans="1:80" ht="12.75">
      <c r="A20" s="28"/>
      <c r="B20" s="29" t="s">
        <v>14</v>
      </c>
      <c r="C20" s="30" t="s">
        <v>53</v>
      </c>
      <c r="D20" s="31"/>
      <c r="E20" s="32"/>
      <c r="F20" s="33"/>
      <c r="G20" s="34">
        <f>SUM(G18:G19)</f>
        <v>0</v>
      </c>
      <c r="O20" s="20"/>
      <c r="CA20" s="27"/>
      <c r="CB20" s="27"/>
    </row>
    <row r="21" spans="1:80" ht="12.75">
      <c r="A21" s="13" t="s">
        <v>11</v>
      </c>
      <c r="B21" s="54" t="s">
        <v>23</v>
      </c>
      <c r="C21" s="53" t="s">
        <v>24</v>
      </c>
      <c r="D21" s="49"/>
      <c r="E21" s="50"/>
      <c r="F21" s="51"/>
      <c r="G21" s="52"/>
      <c r="O21" s="20"/>
      <c r="CA21" s="27"/>
      <c r="CB21" s="27"/>
    </row>
    <row r="22" spans="1:104" ht="12.75">
      <c r="A22" s="21">
        <v>9</v>
      </c>
      <c r="B22" s="22" t="s">
        <v>54</v>
      </c>
      <c r="C22" s="23" t="s">
        <v>55</v>
      </c>
      <c r="D22" s="24" t="s">
        <v>18</v>
      </c>
      <c r="E22" s="25">
        <v>10</v>
      </c>
      <c r="F22" s="25">
        <v>0</v>
      </c>
      <c r="G22" s="26">
        <f aca="true" t="shared" si="0" ref="G22:G27">E22*F22</f>
        <v>0</v>
      </c>
      <c r="O22" s="20">
        <v>2</v>
      </c>
      <c r="AA22" s="1">
        <v>1</v>
      </c>
      <c r="AB22" s="1">
        <v>1</v>
      </c>
      <c r="AC22" s="1">
        <v>1</v>
      </c>
      <c r="AZ22" s="1">
        <v>1</v>
      </c>
      <c r="BA22" s="1">
        <f aca="true" t="shared" si="1" ref="BA22:BA27">IF(AZ22=1,G22,0)</f>
        <v>0</v>
      </c>
      <c r="BB22" s="1">
        <f aca="true" t="shared" si="2" ref="BB22:BB27">IF(AZ22=2,G22,0)</f>
        <v>0</v>
      </c>
      <c r="BC22" s="1">
        <f aca="true" t="shared" si="3" ref="BC22:BC27">IF(AZ22=3,G22,0)</f>
        <v>0</v>
      </c>
      <c r="BD22" s="1">
        <f aca="true" t="shared" si="4" ref="BD22:BD27">IF(AZ22=4,G22,0)</f>
        <v>0</v>
      </c>
      <c r="BE22" s="1">
        <f aca="true" t="shared" si="5" ref="BE22:BE27">IF(AZ22=5,G22,0)</f>
        <v>0</v>
      </c>
      <c r="CA22" s="27">
        <v>1</v>
      </c>
      <c r="CB22" s="27">
        <v>1</v>
      </c>
      <c r="CZ22" s="1">
        <v>0</v>
      </c>
    </row>
    <row r="23" spans="1:104" ht="12.75">
      <c r="A23" s="21">
        <v>10</v>
      </c>
      <c r="B23" s="22" t="s">
        <v>56</v>
      </c>
      <c r="C23" s="23" t="s">
        <v>57</v>
      </c>
      <c r="D23" s="24" t="s">
        <v>20</v>
      </c>
      <c r="E23" s="25">
        <v>2</v>
      </c>
      <c r="F23" s="25">
        <v>0</v>
      </c>
      <c r="G23" s="26">
        <f t="shared" si="0"/>
        <v>0</v>
      </c>
      <c r="O23" s="20">
        <v>2</v>
      </c>
      <c r="AA23" s="1">
        <v>1</v>
      </c>
      <c r="AB23" s="1">
        <v>1</v>
      </c>
      <c r="AC23" s="1">
        <v>1</v>
      </c>
      <c r="AZ23" s="1">
        <v>1</v>
      </c>
      <c r="BA23" s="1">
        <f t="shared" si="1"/>
        <v>0</v>
      </c>
      <c r="BB23" s="1">
        <f t="shared" si="2"/>
        <v>0</v>
      </c>
      <c r="BC23" s="1">
        <f t="shared" si="3"/>
        <v>0</v>
      </c>
      <c r="BD23" s="1">
        <f t="shared" si="4"/>
        <v>0</v>
      </c>
      <c r="BE23" s="1">
        <f t="shared" si="5"/>
        <v>0</v>
      </c>
      <c r="CA23" s="27">
        <v>1</v>
      </c>
      <c r="CB23" s="27">
        <v>1</v>
      </c>
      <c r="CZ23" s="1">
        <v>0</v>
      </c>
    </row>
    <row r="24" spans="1:104" ht="12.75">
      <c r="A24" s="21">
        <v>11</v>
      </c>
      <c r="B24" s="22" t="s">
        <v>58</v>
      </c>
      <c r="C24" s="23" t="s">
        <v>59</v>
      </c>
      <c r="D24" s="24" t="s">
        <v>20</v>
      </c>
      <c r="E24" s="25">
        <v>2</v>
      </c>
      <c r="F24" s="25">
        <v>0</v>
      </c>
      <c r="G24" s="26">
        <f t="shared" si="0"/>
        <v>0</v>
      </c>
      <c r="O24" s="20">
        <v>2</v>
      </c>
      <c r="AA24" s="1">
        <v>1</v>
      </c>
      <c r="AB24" s="1">
        <v>1</v>
      </c>
      <c r="AC24" s="1">
        <v>1</v>
      </c>
      <c r="AZ24" s="1">
        <v>1</v>
      </c>
      <c r="BA24" s="1">
        <f t="shared" si="1"/>
        <v>0</v>
      </c>
      <c r="BB24" s="1">
        <f t="shared" si="2"/>
        <v>0</v>
      </c>
      <c r="BC24" s="1">
        <f t="shared" si="3"/>
        <v>0</v>
      </c>
      <c r="BD24" s="1">
        <f t="shared" si="4"/>
        <v>0</v>
      </c>
      <c r="BE24" s="1">
        <f t="shared" si="5"/>
        <v>0</v>
      </c>
      <c r="CA24" s="27">
        <v>1</v>
      </c>
      <c r="CB24" s="27">
        <v>1</v>
      </c>
      <c r="CZ24" s="1">
        <v>0</v>
      </c>
    </row>
    <row r="25" spans="1:104" ht="12.75">
      <c r="A25" s="21">
        <v>12</v>
      </c>
      <c r="B25" s="22" t="s">
        <v>60</v>
      </c>
      <c r="C25" s="23" t="s">
        <v>61</v>
      </c>
      <c r="D25" s="24" t="s">
        <v>20</v>
      </c>
      <c r="E25" s="25">
        <v>2</v>
      </c>
      <c r="F25" s="25">
        <v>0</v>
      </c>
      <c r="G25" s="26">
        <f t="shared" si="0"/>
        <v>0</v>
      </c>
      <c r="O25" s="20">
        <v>2</v>
      </c>
      <c r="AA25" s="1">
        <v>1</v>
      </c>
      <c r="AB25" s="1">
        <v>1</v>
      </c>
      <c r="AC25" s="1">
        <v>1</v>
      </c>
      <c r="AZ25" s="1">
        <v>1</v>
      </c>
      <c r="BA25" s="1">
        <f t="shared" si="1"/>
        <v>0</v>
      </c>
      <c r="BB25" s="1">
        <f t="shared" si="2"/>
        <v>0</v>
      </c>
      <c r="BC25" s="1">
        <f t="shared" si="3"/>
        <v>0</v>
      </c>
      <c r="BD25" s="1">
        <f t="shared" si="4"/>
        <v>0</v>
      </c>
      <c r="BE25" s="1">
        <f t="shared" si="5"/>
        <v>0</v>
      </c>
      <c r="CA25" s="27">
        <v>1</v>
      </c>
      <c r="CB25" s="27">
        <v>1</v>
      </c>
      <c r="CZ25" s="1">
        <v>0</v>
      </c>
    </row>
    <row r="26" spans="1:104" ht="12.75">
      <c r="A26" s="21">
        <v>13</v>
      </c>
      <c r="B26" s="22" t="s">
        <v>25</v>
      </c>
      <c r="C26" s="23" t="s">
        <v>62</v>
      </c>
      <c r="D26" s="24" t="s">
        <v>20</v>
      </c>
      <c r="E26" s="25">
        <v>5</v>
      </c>
      <c r="F26" s="25">
        <v>0</v>
      </c>
      <c r="G26" s="26">
        <f t="shared" si="0"/>
        <v>0</v>
      </c>
      <c r="O26" s="20">
        <v>2</v>
      </c>
      <c r="AA26" s="1">
        <v>1</v>
      </c>
      <c r="AB26" s="1">
        <v>1</v>
      </c>
      <c r="AC26" s="1">
        <v>1</v>
      </c>
      <c r="AZ26" s="1">
        <v>1</v>
      </c>
      <c r="BA26" s="1">
        <f t="shared" si="1"/>
        <v>0</v>
      </c>
      <c r="BB26" s="1">
        <f t="shared" si="2"/>
        <v>0</v>
      </c>
      <c r="BC26" s="1">
        <f t="shared" si="3"/>
        <v>0</v>
      </c>
      <c r="BD26" s="1">
        <f t="shared" si="4"/>
        <v>0</v>
      </c>
      <c r="BE26" s="1">
        <f t="shared" si="5"/>
        <v>0</v>
      </c>
      <c r="CA26" s="27">
        <v>1</v>
      </c>
      <c r="CB26" s="27">
        <v>1</v>
      </c>
      <c r="CZ26" s="1">
        <v>0</v>
      </c>
    </row>
    <row r="27" spans="1:104" ht="12.75">
      <c r="A27" s="21">
        <v>14</v>
      </c>
      <c r="B27" s="22" t="s">
        <v>25</v>
      </c>
      <c r="C27" s="23" t="s">
        <v>26</v>
      </c>
      <c r="D27" s="24" t="s">
        <v>20</v>
      </c>
      <c r="E27" s="25">
        <v>5</v>
      </c>
      <c r="F27" s="25">
        <v>0</v>
      </c>
      <c r="G27" s="26">
        <f t="shared" si="0"/>
        <v>0</v>
      </c>
      <c r="O27" s="20">
        <v>2</v>
      </c>
      <c r="AA27" s="1">
        <v>1</v>
      </c>
      <c r="AB27" s="1">
        <v>1</v>
      </c>
      <c r="AC27" s="1">
        <v>1</v>
      </c>
      <c r="AZ27" s="1">
        <v>1</v>
      </c>
      <c r="BA27" s="1">
        <f t="shared" si="1"/>
        <v>0</v>
      </c>
      <c r="BB27" s="1">
        <f t="shared" si="2"/>
        <v>0</v>
      </c>
      <c r="BC27" s="1">
        <f t="shared" si="3"/>
        <v>0</v>
      </c>
      <c r="BD27" s="1">
        <f t="shared" si="4"/>
        <v>0</v>
      </c>
      <c r="BE27" s="1">
        <f t="shared" si="5"/>
        <v>0</v>
      </c>
      <c r="CA27" s="27">
        <v>1</v>
      </c>
      <c r="CB27" s="27">
        <v>1</v>
      </c>
      <c r="CZ27" s="1">
        <v>0</v>
      </c>
    </row>
    <row r="28" spans="1:80" ht="22.5">
      <c r="A28" s="21">
        <v>15</v>
      </c>
      <c r="B28" s="22" t="s">
        <v>83</v>
      </c>
      <c r="C28" s="44" t="s">
        <v>84</v>
      </c>
      <c r="D28" s="66" t="s">
        <v>85</v>
      </c>
      <c r="E28" s="67">
        <v>1</v>
      </c>
      <c r="F28" s="47"/>
      <c r="G28" s="26"/>
      <c r="O28" s="20"/>
      <c r="CA28" s="27"/>
      <c r="CB28" s="27"/>
    </row>
    <row r="29" spans="1:80" ht="12.75">
      <c r="A29" s="28"/>
      <c r="B29" s="29" t="s">
        <v>14</v>
      </c>
      <c r="C29" s="30" t="s">
        <v>63</v>
      </c>
      <c r="D29" s="31"/>
      <c r="E29" s="32"/>
      <c r="F29" s="33"/>
      <c r="G29" s="34">
        <f>SUM(G26:G27)</f>
        <v>0</v>
      </c>
      <c r="O29" s="20"/>
      <c r="CA29" s="27"/>
      <c r="CB29" s="27"/>
    </row>
    <row r="30" spans="1:80" ht="12.75">
      <c r="A30" s="13" t="s">
        <v>11</v>
      </c>
      <c r="B30" s="54" t="s">
        <v>64</v>
      </c>
      <c r="C30" s="53" t="s">
        <v>65</v>
      </c>
      <c r="D30" s="49"/>
      <c r="E30" s="50"/>
      <c r="F30" s="51"/>
      <c r="G30" s="52"/>
      <c r="O30" s="20"/>
      <c r="CA30" s="27"/>
      <c r="CB30" s="27"/>
    </row>
    <row r="31" spans="1:104" ht="12.75">
      <c r="A31" s="21">
        <v>16</v>
      </c>
      <c r="B31" s="22" t="s">
        <v>27</v>
      </c>
      <c r="C31" s="23" t="s">
        <v>66</v>
      </c>
      <c r="D31" s="24" t="s">
        <v>18</v>
      </c>
      <c r="E31" s="25">
        <v>200</v>
      </c>
      <c r="F31" s="25">
        <v>0</v>
      </c>
      <c r="G31" s="26">
        <f>E31*F31</f>
        <v>0</v>
      </c>
      <c r="O31" s="20">
        <v>2</v>
      </c>
      <c r="AA31" s="1">
        <v>1</v>
      </c>
      <c r="AB31" s="1">
        <v>0</v>
      </c>
      <c r="AC31" s="1">
        <v>0</v>
      </c>
      <c r="AZ31" s="1">
        <v>1</v>
      </c>
      <c r="BA31" s="1">
        <f>IF(AZ31=1,G31,0)</f>
        <v>0</v>
      </c>
      <c r="BB31" s="1">
        <f>IF(AZ31=2,G31,0)</f>
        <v>0</v>
      </c>
      <c r="BC31" s="1">
        <f>IF(AZ31=3,G31,0)</f>
        <v>0</v>
      </c>
      <c r="BD31" s="1">
        <f>IF(AZ31=4,G31,0)</f>
        <v>0</v>
      </c>
      <c r="BE31" s="1">
        <f>IF(AZ31=5,G31,0)</f>
        <v>0</v>
      </c>
      <c r="CA31" s="27">
        <v>1</v>
      </c>
      <c r="CB31" s="27">
        <v>0</v>
      </c>
      <c r="CZ31" s="1">
        <v>0</v>
      </c>
    </row>
    <row r="32" spans="1:104" ht="12.75">
      <c r="A32" s="21">
        <v>17</v>
      </c>
      <c r="B32" s="22" t="s">
        <v>67</v>
      </c>
      <c r="C32" s="23" t="s">
        <v>68</v>
      </c>
      <c r="D32" s="24" t="s">
        <v>20</v>
      </c>
      <c r="E32" s="25">
        <v>202</v>
      </c>
      <c r="F32" s="25">
        <v>0</v>
      </c>
      <c r="G32" s="26">
        <f>E32*F32</f>
        <v>0</v>
      </c>
      <c r="O32" s="20">
        <v>2</v>
      </c>
      <c r="AA32" s="1">
        <v>1</v>
      </c>
      <c r="AB32" s="1">
        <v>1</v>
      </c>
      <c r="AC32" s="1">
        <v>1</v>
      </c>
      <c r="AZ32" s="1">
        <v>1</v>
      </c>
      <c r="BA32" s="1">
        <f>IF(AZ32=1,G32,0)</f>
        <v>0</v>
      </c>
      <c r="BB32" s="1">
        <f>IF(AZ32=2,G32,0)</f>
        <v>0</v>
      </c>
      <c r="BC32" s="1">
        <f>IF(AZ32=3,G32,0)</f>
        <v>0</v>
      </c>
      <c r="BD32" s="1">
        <f>IF(AZ32=4,G32,0)</f>
        <v>0</v>
      </c>
      <c r="BE32" s="1">
        <f>IF(AZ32=5,G32,0)</f>
        <v>0</v>
      </c>
      <c r="CA32" s="27">
        <v>1</v>
      </c>
      <c r="CB32" s="27">
        <v>1</v>
      </c>
      <c r="CZ32" s="1">
        <v>0</v>
      </c>
    </row>
    <row r="33" spans="1:104" ht="12.75">
      <c r="A33" s="21">
        <v>18</v>
      </c>
      <c r="B33" s="22" t="s">
        <v>28</v>
      </c>
      <c r="C33" s="23" t="s">
        <v>29</v>
      </c>
      <c r="D33" s="24" t="s">
        <v>18</v>
      </c>
      <c r="E33" s="25">
        <v>200</v>
      </c>
      <c r="F33" s="25">
        <v>0</v>
      </c>
      <c r="G33" s="26">
        <f>E33*F33</f>
        <v>0</v>
      </c>
      <c r="O33" s="20">
        <v>2</v>
      </c>
      <c r="AA33" s="1">
        <v>1</v>
      </c>
      <c r="AB33" s="1">
        <v>1</v>
      </c>
      <c r="AC33" s="1">
        <v>1</v>
      </c>
      <c r="AZ33" s="1">
        <v>1</v>
      </c>
      <c r="BA33" s="1">
        <f>IF(AZ33=1,G33,0)</f>
        <v>0</v>
      </c>
      <c r="BB33" s="1">
        <f>IF(AZ33=2,G33,0)</f>
        <v>0</v>
      </c>
      <c r="BC33" s="1">
        <f>IF(AZ33=3,G33,0)</f>
        <v>0</v>
      </c>
      <c r="BD33" s="1">
        <f>IF(AZ33=4,G33,0)</f>
        <v>0</v>
      </c>
      <c r="BE33" s="1">
        <f>IF(AZ33=5,G33,0)</f>
        <v>0</v>
      </c>
      <c r="CA33" s="27">
        <v>1</v>
      </c>
      <c r="CB33" s="27">
        <v>1</v>
      </c>
      <c r="CZ33" s="1">
        <v>0</v>
      </c>
    </row>
    <row r="34" spans="1:80" ht="12.75">
      <c r="A34" s="28"/>
      <c r="B34" s="29" t="s">
        <v>14</v>
      </c>
      <c r="C34" s="30" t="s">
        <v>69</v>
      </c>
      <c r="D34" s="31"/>
      <c r="E34" s="32"/>
      <c r="F34" s="33"/>
      <c r="G34" s="34">
        <f>SUM(G32:G33)</f>
        <v>0</v>
      </c>
      <c r="O34" s="20"/>
      <c r="CA34" s="27"/>
      <c r="CB34" s="27"/>
    </row>
    <row r="35" spans="1:80" ht="12.75">
      <c r="A35" s="13" t="s">
        <v>11</v>
      </c>
      <c r="B35" s="54" t="s">
        <v>30</v>
      </c>
      <c r="C35" s="53" t="s">
        <v>31</v>
      </c>
      <c r="D35" s="49"/>
      <c r="E35" s="50"/>
      <c r="F35" s="51"/>
      <c r="G35" s="52"/>
      <c r="O35" s="20"/>
      <c r="CA35" s="27"/>
      <c r="CB35" s="27"/>
    </row>
    <row r="36" spans="1:104" ht="12.75">
      <c r="A36" s="21">
        <v>19</v>
      </c>
      <c r="B36" s="22" t="s">
        <v>70</v>
      </c>
      <c r="C36" s="23" t="s">
        <v>71</v>
      </c>
      <c r="D36" s="24" t="s">
        <v>32</v>
      </c>
      <c r="E36" s="25">
        <v>396</v>
      </c>
      <c r="F36" s="25">
        <v>0</v>
      </c>
      <c r="G36" s="26">
        <f>E36*F36</f>
        <v>0</v>
      </c>
      <c r="O36" s="20">
        <v>2</v>
      </c>
      <c r="AA36" s="1">
        <v>1</v>
      </c>
      <c r="AB36" s="1">
        <v>1</v>
      </c>
      <c r="AC36" s="1">
        <v>1</v>
      </c>
      <c r="AZ36" s="1">
        <v>1</v>
      </c>
      <c r="BA36" s="1">
        <f>IF(AZ36=1,G36,0)</f>
        <v>0</v>
      </c>
      <c r="BB36" s="1">
        <f>IF(AZ36=2,G36,0)</f>
        <v>0</v>
      </c>
      <c r="BC36" s="1">
        <f>IF(AZ36=3,G36,0)</f>
        <v>0</v>
      </c>
      <c r="BD36" s="1">
        <f>IF(AZ36=4,G36,0)</f>
        <v>0</v>
      </c>
      <c r="BE36" s="1">
        <f>IF(AZ36=5,G36,0)</f>
        <v>0</v>
      </c>
      <c r="CA36" s="27">
        <v>1</v>
      </c>
      <c r="CB36" s="27">
        <v>1</v>
      </c>
      <c r="CZ36" s="1">
        <v>0</v>
      </c>
    </row>
    <row r="37" spans="1:104" ht="12.75">
      <c r="A37" s="21">
        <v>20</v>
      </c>
      <c r="B37" s="22" t="s">
        <v>72</v>
      </c>
      <c r="C37" s="23" t="s">
        <v>73</v>
      </c>
      <c r="D37" s="24" t="s">
        <v>32</v>
      </c>
      <c r="E37" s="25">
        <v>1584</v>
      </c>
      <c r="F37" s="25">
        <v>0</v>
      </c>
      <c r="G37" s="26">
        <f>E37*F37</f>
        <v>0</v>
      </c>
      <c r="O37" s="20">
        <v>2</v>
      </c>
      <c r="AA37" s="1">
        <v>12</v>
      </c>
      <c r="AB37" s="1">
        <v>0</v>
      </c>
      <c r="AC37" s="1">
        <v>1</v>
      </c>
      <c r="AZ37" s="1">
        <v>1</v>
      </c>
      <c r="BA37" s="1">
        <f>IF(AZ37=1,G37,0)</f>
        <v>0</v>
      </c>
      <c r="BB37" s="1">
        <f>IF(AZ37=2,G37,0)</f>
        <v>0</v>
      </c>
      <c r="BC37" s="1">
        <f>IF(AZ37=3,G37,0)</f>
        <v>0</v>
      </c>
      <c r="BD37" s="1">
        <f>IF(AZ37=4,G37,0)</f>
        <v>0</v>
      </c>
      <c r="BE37" s="1">
        <f>IF(AZ37=5,G37,0)</f>
        <v>0</v>
      </c>
      <c r="CA37" s="27">
        <v>12</v>
      </c>
      <c r="CB37" s="27">
        <v>0</v>
      </c>
      <c r="CZ37" s="1">
        <v>0</v>
      </c>
    </row>
    <row r="38" spans="1:104" ht="12.75">
      <c r="A38" s="21">
        <v>21</v>
      </c>
      <c r="B38" s="22" t="s">
        <v>74</v>
      </c>
      <c r="C38" s="23" t="s">
        <v>75</v>
      </c>
      <c r="D38" s="24" t="s">
        <v>32</v>
      </c>
      <c r="E38" s="25">
        <v>44</v>
      </c>
      <c r="F38" s="25">
        <v>0</v>
      </c>
      <c r="G38" s="26">
        <f>E38*F38</f>
        <v>0</v>
      </c>
      <c r="O38" s="20">
        <v>2</v>
      </c>
      <c r="AA38" s="1">
        <v>3</v>
      </c>
      <c r="AB38" s="1">
        <v>1</v>
      </c>
      <c r="AC38" s="1">
        <v>572420</v>
      </c>
      <c r="AZ38" s="1">
        <v>1</v>
      </c>
      <c r="BA38" s="1">
        <f>IF(AZ38=1,G38,0)</f>
        <v>0</v>
      </c>
      <c r="BB38" s="1">
        <f>IF(AZ38=2,G38,0)</f>
        <v>0</v>
      </c>
      <c r="BC38" s="1">
        <f>IF(AZ38=3,G38,0)</f>
        <v>0</v>
      </c>
      <c r="BD38" s="1">
        <f>IF(AZ38=4,G38,0)</f>
        <v>0</v>
      </c>
      <c r="BE38" s="1">
        <f>IF(AZ38=5,G38,0)</f>
        <v>0</v>
      </c>
      <c r="CA38" s="27">
        <v>3</v>
      </c>
      <c r="CB38" s="27">
        <v>1</v>
      </c>
      <c r="CZ38" s="1">
        <v>0.001</v>
      </c>
    </row>
    <row r="39" spans="1:104" ht="12.75">
      <c r="A39" s="21">
        <v>22</v>
      </c>
      <c r="B39" s="22" t="s">
        <v>33</v>
      </c>
      <c r="C39" s="23" t="s">
        <v>77</v>
      </c>
      <c r="D39" s="24" t="s">
        <v>32</v>
      </c>
      <c r="E39" s="25" t="s">
        <v>78</v>
      </c>
      <c r="F39" s="25">
        <v>0</v>
      </c>
      <c r="G39" s="26" t="s">
        <v>0</v>
      </c>
      <c r="O39" s="20">
        <v>2</v>
      </c>
      <c r="AA39" s="1">
        <v>3</v>
      </c>
      <c r="AB39" s="1">
        <v>1</v>
      </c>
      <c r="AC39" s="1">
        <v>10364200</v>
      </c>
      <c r="AZ39" s="1">
        <v>1</v>
      </c>
      <c r="BA39" s="1" t="str">
        <f>IF(AZ39=1,G39,0)</f>
        <v xml:space="preserve"> </v>
      </c>
      <c r="BB39" s="1">
        <f>IF(AZ39=2,G39,0)</f>
        <v>0</v>
      </c>
      <c r="BC39" s="1">
        <f>IF(AZ39=3,G39,0)</f>
        <v>0</v>
      </c>
      <c r="BD39" s="1">
        <f>IF(AZ39=4,G39,0)</f>
        <v>0</v>
      </c>
      <c r="BE39" s="1">
        <f>IF(AZ39=5,G39,0)</f>
        <v>0</v>
      </c>
      <c r="CA39" s="27">
        <v>3</v>
      </c>
      <c r="CB39" s="27">
        <v>1</v>
      </c>
      <c r="CZ39" s="1">
        <v>1.67</v>
      </c>
    </row>
    <row r="40" spans="1:80" ht="12.75">
      <c r="A40" s="21">
        <v>23</v>
      </c>
      <c r="B40" s="22" t="s">
        <v>76</v>
      </c>
      <c r="C40" s="44" t="s">
        <v>79</v>
      </c>
      <c r="D40" s="45" t="s">
        <v>32</v>
      </c>
      <c r="E40" s="46">
        <v>44</v>
      </c>
      <c r="F40" s="47"/>
      <c r="G40" s="26"/>
      <c r="O40" s="20"/>
      <c r="CA40" s="27"/>
      <c r="CB40" s="27"/>
    </row>
    <row r="41" spans="1:57" ht="12.75">
      <c r="A41" s="28"/>
      <c r="B41" s="29" t="s">
        <v>14</v>
      </c>
      <c r="C41" s="30" t="s">
        <v>80</v>
      </c>
      <c r="D41" s="31"/>
      <c r="E41" s="32"/>
      <c r="F41" s="33"/>
      <c r="G41" s="34">
        <f>SUM(G10:G39)</f>
        <v>0</v>
      </c>
      <c r="O41" s="20">
        <v>4</v>
      </c>
      <c r="BA41" s="35">
        <f>SUM(BA10:BA39)</f>
        <v>0</v>
      </c>
      <c r="BB41" s="35">
        <f>SUM(BB10:BB39)</f>
        <v>0</v>
      </c>
      <c r="BC41" s="35">
        <f>SUM(BC10:BC39)</f>
        <v>0</v>
      </c>
      <c r="BD41" s="35">
        <f>SUM(BD10:BD39)</f>
        <v>0</v>
      </c>
      <c r="BE41" s="35">
        <f>SUM(BE10:BE39)</f>
        <v>0</v>
      </c>
    </row>
    <row r="42" spans="1:57" ht="12.75">
      <c r="A42" s="76"/>
      <c r="B42" s="77" t="s">
        <v>81</v>
      </c>
      <c r="C42" s="55" t="s">
        <v>82</v>
      </c>
      <c r="D42" s="56"/>
      <c r="E42" s="57"/>
      <c r="F42" s="57"/>
      <c r="G42" s="58"/>
      <c r="O42" s="20"/>
      <c r="BA42" s="35"/>
      <c r="BB42" s="35"/>
      <c r="BC42" s="35"/>
      <c r="BD42" s="35"/>
      <c r="BE42" s="35"/>
    </row>
    <row r="43" ht="12.75">
      <c r="E43" s="1"/>
    </row>
    <row r="44" ht="12.75">
      <c r="E44" s="1"/>
    </row>
    <row r="45" ht="12.75">
      <c r="E45" s="1"/>
    </row>
    <row r="46" ht="12.75">
      <c r="E46" s="1"/>
    </row>
    <row r="47" ht="12.75">
      <c r="E47" s="1"/>
    </row>
    <row r="48" ht="12.75">
      <c r="E48" s="1"/>
    </row>
    <row r="49" ht="12.75">
      <c r="E49" s="1"/>
    </row>
    <row r="50" ht="12.75">
      <c r="E50" s="1"/>
    </row>
    <row r="51" ht="12.75">
      <c r="E51" s="1"/>
    </row>
    <row r="52" ht="12.75">
      <c r="E52" s="1"/>
    </row>
    <row r="53" ht="12.75">
      <c r="E53" s="1"/>
    </row>
    <row r="54" ht="12.75">
      <c r="E54" s="1"/>
    </row>
    <row r="55" ht="12.75">
      <c r="E55" s="1"/>
    </row>
    <row r="56" ht="12.75">
      <c r="E56" s="1"/>
    </row>
    <row r="57" ht="12.75">
      <c r="E57" s="1"/>
    </row>
    <row r="58" ht="12.75">
      <c r="E58" s="1"/>
    </row>
    <row r="59" ht="12.75">
      <c r="E59" s="1"/>
    </row>
    <row r="60" ht="12.75">
      <c r="E60" s="1"/>
    </row>
    <row r="61" ht="12.75">
      <c r="E61" s="1"/>
    </row>
    <row r="62" ht="12.75">
      <c r="E62" s="1"/>
    </row>
    <row r="63" ht="12.75">
      <c r="E63" s="1"/>
    </row>
    <row r="64" ht="12.75">
      <c r="E64" s="1"/>
    </row>
    <row r="65" ht="12.75">
      <c r="E65" s="1"/>
    </row>
    <row r="66" spans="1:7" ht="12.75">
      <c r="A66" s="36"/>
      <c r="B66" s="36"/>
      <c r="C66" s="36"/>
      <c r="D66" s="36"/>
      <c r="E66" s="36"/>
      <c r="F66" s="36"/>
      <c r="G66" s="36"/>
    </row>
    <row r="67" spans="1:7" ht="12.75">
      <c r="A67" s="36"/>
      <c r="B67" s="36"/>
      <c r="C67" s="36"/>
      <c r="D67" s="36"/>
      <c r="E67" s="36"/>
      <c r="F67" s="36"/>
      <c r="G67" s="36"/>
    </row>
    <row r="68" spans="1:7" ht="12.75">
      <c r="A68" s="36"/>
      <c r="B68" s="36"/>
      <c r="C68" s="36"/>
      <c r="D68" s="36"/>
      <c r="E68" s="36"/>
      <c r="F68" s="36"/>
      <c r="G68" s="36"/>
    </row>
    <row r="69" spans="1:7" ht="12.75">
      <c r="A69" s="36"/>
      <c r="B69" s="36"/>
      <c r="C69" s="36"/>
      <c r="D69" s="36"/>
      <c r="E69" s="36"/>
      <c r="F69" s="36"/>
      <c r="G69" s="36"/>
    </row>
    <row r="70" ht="12.75">
      <c r="E70" s="1"/>
    </row>
    <row r="71" ht="12.75">
      <c r="E71" s="1"/>
    </row>
    <row r="72" ht="12.75">
      <c r="E72" s="1"/>
    </row>
    <row r="73" ht="12.75">
      <c r="E73" s="1"/>
    </row>
    <row r="74" ht="12.75">
      <c r="E74" s="1"/>
    </row>
    <row r="75" ht="12.75">
      <c r="E75" s="1"/>
    </row>
    <row r="76" ht="12.75">
      <c r="E76" s="1"/>
    </row>
    <row r="77" ht="12.75">
      <c r="E77" s="1"/>
    </row>
    <row r="78" ht="12.75">
      <c r="E78" s="1"/>
    </row>
    <row r="79" ht="12.75">
      <c r="E79" s="1"/>
    </row>
    <row r="80" ht="12.75">
      <c r="E80" s="1"/>
    </row>
    <row r="81" ht="12.75">
      <c r="E81" s="1"/>
    </row>
    <row r="82" ht="12.75">
      <c r="E82" s="1"/>
    </row>
    <row r="83" ht="12.75">
      <c r="E83" s="1"/>
    </row>
    <row r="84" ht="12.75">
      <c r="E84" s="1"/>
    </row>
    <row r="85" ht="12.75">
      <c r="E85" s="1"/>
    </row>
    <row r="86" ht="12.75">
      <c r="E86" s="1"/>
    </row>
    <row r="87" ht="12.75">
      <c r="E87" s="1"/>
    </row>
    <row r="88" ht="12.75">
      <c r="E88" s="1"/>
    </row>
    <row r="89" ht="12.75">
      <c r="E89" s="1"/>
    </row>
    <row r="90" ht="12.75">
      <c r="E90" s="1"/>
    </row>
    <row r="91" ht="12.75">
      <c r="E91" s="1"/>
    </row>
    <row r="92" ht="12.75">
      <c r="E92" s="1"/>
    </row>
    <row r="93" ht="12.75">
      <c r="E93" s="1"/>
    </row>
    <row r="94" ht="12.75">
      <c r="E94" s="1"/>
    </row>
    <row r="95" ht="12.75">
      <c r="E95" s="1"/>
    </row>
    <row r="96" ht="12.75">
      <c r="E96" s="1"/>
    </row>
    <row r="97" ht="12.75">
      <c r="E97" s="1"/>
    </row>
    <row r="98" ht="12.75">
      <c r="E98" s="1"/>
    </row>
    <row r="99" ht="12.75">
      <c r="E99" s="1"/>
    </row>
    <row r="100" ht="12.75">
      <c r="E100" s="1"/>
    </row>
    <row r="101" spans="1:2" ht="12.75">
      <c r="A101" s="37"/>
      <c r="B101" s="37"/>
    </row>
    <row r="102" spans="1:7" ht="12.75">
      <c r="A102" s="36"/>
      <c r="B102" s="36"/>
      <c r="C102" s="39"/>
      <c r="D102" s="39"/>
      <c r="E102" s="40"/>
      <c r="F102" s="39"/>
      <c r="G102" s="41"/>
    </row>
    <row r="103" spans="1:7" ht="12.75">
      <c r="A103" s="42"/>
      <c r="B103" s="42"/>
      <c r="C103" s="36"/>
      <c r="D103" s="36"/>
      <c r="E103" s="43"/>
      <c r="F103" s="36"/>
      <c r="G103" s="36"/>
    </row>
    <row r="104" spans="1:7" ht="12.75">
      <c r="A104" s="36"/>
      <c r="B104" s="36"/>
      <c r="C104" s="36"/>
      <c r="D104" s="36"/>
      <c r="E104" s="43"/>
      <c r="F104" s="36"/>
      <c r="G104" s="36"/>
    </row>
    <row r="105" spans="1:7" ht="12.75">
      <c r="A105" s="36"/>
      <c r="B105" s="36"/>
      <c r="C105" s="36"/>
      <c r="D105" s="36"/>
      <c r="E105" s="43"/>
      <c r="F105" s="36"/>
      <c r="G105" s="36"/>
    </row>
    <row r="106" spans="1:7" ht="12.75">
      <c r="A106" s="36"/>
      <c r="B106" s="36"/>
      <c r="C106" s="36"/>
      <c r="D106" s="36"/>
      <c r="E106" s="43"/>
      <c r="F106" s="36"/>
      <c r="G106" s="36"/>
    </row>
    <row r="107" spans="1:7" ht="12.75">
      <c r="A107" s="36"/>
      <c r="B107" s="36"/>
      <c r="C107" s="36"/>
      <c r="D107" s="36"/>
      <c r="E107" s="43"/>
      <c r="F107" s="36"/>
      <c r="G107" s="36"/>
    </row>
    <row r="108" spans="1:7" ht="12.75">
      <c r="A108" s="36"/>
      <c r="B108" s="36"/>
      <c r="C108" s="36"/>
      <c r="D108" s="36"/>
      <c r="E108" s="43"/>
      <c r="F108" s="36"/>
      <c r="G108" s="36"/>
    </row>
    <row r="109" spans="1:7" ht="12.75">
      <c r="A109" s="36"/>
      <c r="B109" s="36"/>
      <c r="C109" s="36"/>
      <c r="D109" s="36"/>
      <c r="E109" s="43"/>
      <c r="F109" s="36"/>
      <c r="G109" s="36"/>
    </row>
    <row r="110" spans="1:7" ht="12.75">
      <c r="A110" s="36"/>
      <c r="B110" s="36"/>
      <c r="C110" s="36"/>
      <c r="D110" s="36"/>
      <c r="E110" s="43"/>
      <c r="F110" s="36"/>
      <c r="G110" s="36"/>
    </row>
    <row r="111" spans="1:7" ht="12.75">
      <c r="A111" s="36"/>
      <c r="B111" s="36"/>
      <c r="C111" s="36"/>
      <c r="D111" s="36"/>
      <c r="E111" s="43"/>
      <c r="F111" s="36"/>
      <c r="G111" s="36"/>
    </row>
    <row r="112" spans="1:7" ht="12.75">
      <c r="A112" s="36"/>
      <c r="B112" s="36"/>
      <c r="C112" s="36"/>
      <c r="D112" s="36"/>
      <c r="E112" s="43"/>
      <c r="F112" s="36"/>
      <c r="G112" s="36"/>
    </row>
    <row r="113" spans="1:7" ht="12.75">
      <c r="A113" s="36"/>
      <c r="B113" s="36"/>
      <c r="C113" s="36"/>
      <c r="D113" s="36"/>
      <c r="E113" s="43"/>
      <c r="F113" s="36"/>
      <c r="G113" s="36"/>
    </row>
    <row r="114" spans="1:7" ht="12.75">
      <c r="A114" s="36"/>
      <c r="B114" s="36"/>
      <c r="C114" s="36"/>
      <c r="D114" s="36"/>
      <c r="E114" s="43"/>
      <c r="F114" s="36"/>
      <c r="G114" s="36"/>
    </row>
    <row r="115" spans="1:7" ht="12.75">
      <c r="A115" s="36"/>
      <c r="B115" s="36"/>
      <c r="C115" s="36"/>
      <c r="D115" s="36"/>
      <c r="E115" s="43"/>
      <c r="F115" s="36"/>
      <c r="G115" s="36"/>
    </row>
  </sheetData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Svoma</dc:creator>
  <cp:keywords/>
  <dc:description/>
  <cp:lastModifiedBy>Wurzelová Dana Ing.</cp:lastModifiedBy>
  <dcterms:created xsi:type="dcterms:W3CDTF">2017-06-01T11:17:31Z</dcterms:created>
  <dcterms:modified xsi:type="dcterms:W3CDTF">2020-01-24T12:54:14Z</dcterms:modified>
  <cp:category/>
  <cp:version/>
  <cp:contentType/>
  <cp:contentStatus/>
</cp:coreProperties>
</file>